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85" windowHeight="3480" activeTab="0"/>
  </bookViews>
  <sheets>
    <sheet name="Table 4.6" sheetId="1" r:id="rId1"/>
  </sheets>
  <definedNames>
    <definedName name="_xlnm.Print_Area" localSheetId="0">'Table 4.6'!$A$1:$N$42</definedName>
  </definedNames>
  <calcPr fullCalcOnLoad="1"/>
</workbook>
</file>

<file path=xl/sharedStrings.xml><?xml version="1.0" encoding="utf-8"?>
<sst xmlns="http://schemas.openxmlformats.org/spreadsheetml/2006/main" count="22" uniqueCount="20">
  <si>
    <t>U.S. Cases</t>
  </si>
  <si>
    <t>Private Cases</t>
  </si>
  <si>
    <t>Fiscal Year</t>
  </si>
  <si>
    <t>Mandamus and Other</t>
  </si>
  <si>
    <t>Motions to Vacate Sentence</t>
  </si>
  <si>
    <t xml:space="preserve"> Death Penalty</t>
  </si>
  <si>
    <t>Habeas Corpus General</t>
  </si>
  <si>
    <t>Table 4.6</t>
  </si>
  <si>
    <r>
      <t xml:space="preserve">Source:  Table C-3, </t>
    </r>
    <r>
      <rPr>
        <i/>
        <sz val="10"/>
        <rFont val="Arial Narrow"/>
        <family val="2"/>
      </rPr>
      <t>Annual Report of the Director: Judicial Business of the United States Courts.</t>
    </r>
    <r>
      <rPr>
        <sz val="10"/>
        <rFont val="Arial Narrow"/>
        <family val="2"/>
      </rPr>
      <t xml:space="preserve"> </t>
    </r>
  </si>
  <si>
    <t>Prison Condition &amp; Civil Rights</t>
  </si>
  <si>
    <t>U.S. District Courts―Prisoner Petitions Filed, by Nature of Suit</t>
  </si>
  <si>
    <t>Habeas Corpus Alien Detainee</t>
  </si>
  <si>
    <t>Death Penalty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</si>
  <si>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Includes U.S. death penalty cases.</t>
    </r>
  </si>
  <si>
    <r>
      <rPr>
        <vertAlign val="superscript"/>
        <sz val="10"/>
        <rFont val="Arial Narrow"/>
        <family val="2"/>
      </rPr>
      <t xml:space="preserve">2 </t>
    </r>
    <r>
      <rPr>
        <sz val="10"/>
        <rFont val="Arial Narrow"/>
        <family val="2"/>
      </rPr>
      <t>Twelve-month period ending June 30.</t>
    </r>
  </si>
  <si>
    <r>
      <t xml:space="preserve">1990 </t>
    </r>
    <r>
      <rPr>
        <vertAlign val="superscript"/>
        <sz val="10"/>
        <rFont val="Arial Narrow"/>
        <family val="2"/>
      </rPr>
      <t>2</t>
    </r>
  </si>
  <si>
    <t>Private Cases Total</t>
  </si>
  <si>
    <t>U.S. Cases Total</t>
  </si>
  <si>
    <t>Total</t>
  </si>
  <si>
    <r>
      <t xml:space="preserve">Habeas Corpus General </t>
    </r>
    <r>
      <rPr>
        <b/>
        <vertAlign val="superscript"/>
        <sz val="10"/>
        <rFont val="Arial Narrow"/>
        <family val="2"/>
      </rPr>
      <t>1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</si>
</sst>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</numFmts>
  <fonts count="5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0"/>
    </font>
    <font>
      <i/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/>
    </xf>
    <xf numFmtId="3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3" fontId="5" fillId="0" borderId="0" xfId="0" applyNumberFormat="1" applyFont="1" applyAlignment="1">
      <alignment horizontal="right" indent="3"/>
    </xf>
    <xf numFmtId="0" fontId="5" fillId="0" borderId="0" xfId="0" applyFont="1" applyAlignment="1">
      <alignment horizontal="right" indent="3"/>
    </xf>
    <xf numFmtId="3" fontId="5" fillId="0" borderId="0" xfId="0" applyNumberFormat="1" applyFont="1" applyBorder="1" applyAlignment="1">
      <alignment horizontal="right" indent="3"/>
    </xf>
    <xf numFmtId="3" fontId="5" fillId="0" borderId="11" xfId="0" applyNumberFormat="1" applyFont="1" applyBorder="1" applyAlignment="1">
      <alignment horizontal="right" indent="2"/>
    </xf>
    <xf numFmtId="3" fontId="5" fillId="0" borderId="10" xfId="0" applyNumberFormat="1" applyFont="1" applyBorder="1" applyAlignment="1">
      <alignment horizontal="right" indent="2"/>
    </xf>
    <xf numFmtId="3" fontId="5" fillId="0" borderId="0" xfId="0" applyNumberFormat="1" applyFont="1" applyAlignment="1">
      <alignment horizontal="right" indent="2"/>
    </xf>
    <xf numFmtId="3" fontId="5" fillId="0" borderId="0" xfId="0" applyNumberFormat="1" applyFont="1" applyBorder="1" applyAlignment="1">
      <alignment horizontal="right" indent="2"/>
    </xf>
    <xf numFmtId="3" fontId="5" fillId="0" borderId="10" xfId="0" applyNumberFormat="1" applyFont="1" applyBorder="1" applyAlignment="1">
      <alignment horizontal="right" indent="1"/>
    </xf>
    <xf numFmtId="3" fontId="5" fillId="0" borderId="0" xfId="0" applyNumberFormat="1" applyFont="1" applyAlignment="1">
      <alignment horizontal="right" indent="1"/>
    </xf>
    <xf numFmtId="3" fontId="5" fillId="0" borderId="0" xfId="0" applyNumberFormat="1" applyFont="1" applyBorder="1" applyAlignment="1">
      <alignment horizontal="right" indent="1"/>
    </xf>
    <xf numFmtId="0" fontId="0" fillId="0" borderId="0" xfId="0" applyNumberFormat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 indent="2"/>
    </xf>
    <xf numFmtId="3" fontId="5" fillId="0" borderId="0" xfId="0" applyNumberFormat="1" applyFont="1" applyFill="1" applyBorder="1" applyAlignment="1">
      <alignment horizontal="right" indent="3"/>
    </xf>
    <xf numFmtId="3" fontId="5" fillId="0" borderId="0" xfId="0" applyNumberFormat="1" applyFont="1" applyFill="1" applyBorder="1" applyAlignment="1">
      <alignment horizontal="right" indent="1"/>
    </xf>
    <xf numFmtId="3" fontId="5" fillId="0" borderId="12" xfId="0" applyNumberFormat="1" applyFont="1" applyBorder="1" applyAlignment="1">
      <alignment horizontal="right" indent="1"/>
    </xf>
    <xf numFmtId="0" fontId="5" fillId="0" borderId="13" xfId="0" applyFont="1" applyFill="1" applyBorder="1" applyAlignment="1">
      <alignment horizontal="left"/>
    </xf>
    <xf numFmtId="3" fontId="5" fillId="0" borderId="14" xfId="0" applyNumberFormat="1" applyFont="1" applyBorder="1" applyAlignment="1">
      <alignment horizontal="right" indent="2"/>
    </xf>
    <xf numFmtId="3" fontId="5" fillId="0" borderId="13" xfId="0" applyNumberFormat="1" applyFont="1" applyBorder="1" applyAlignment="1">
      <alignment horizontal="right" indent="2"/>
    </xf>
    <xf numFmtId="3" fontId="5" fillId="0" borderId="13" xfId="0" applyNumberFormat="1" applyFont="1" applyFill="1" applyBorder="1" applyAlignment="1">
      <alignment horizontal="right" indent="2"/>
    </xf>
    <xf numFmtId="3" fontId="5" fillId="0" borderId="13" xfId="0" applyNumberFormat="1" applyFont="1" applyFill="1" applyBorder="1" applyAlignment="1">
      <alignment horizontal="right" indent="3"/>
    </xf>
    <xf numFmtId="3" fontId="5" fillId="0" borderId="13" xfId="0" applyNumberFormat="1" applyFont="1" applyFill="1" applyBorder="1" applyAlignment="1">
      <alignment horizontal="right" indent="1"/>
    </xf>
    <xf numFmtId="0" fontId="5" fillId="0" borderId="0" xfId="0" applyFont="1" applyBorder="1" applyAlignment="1">
      <alignment horizontal="left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29</xdr:row>
      <xdr:rowOff>114300</xdr:rowOff>
    </xdr:from>
    <xdr:to>
      <xdr:col>13</xdr:col>
      <xdr:colOff>771525</xdr:colOff>
      <xdr:row>33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3505200"/>
          <a:ext cx="9982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Note:  Prisoner petitions increased 47 percent between 1990 and 1995.  Since 1995, fluctuations have occurred in prisoner petitions as a result of legislation (the Prison Litigation Reform Act and Title I of the Antiterrorism and Effective Death Penalty Act, both of which were passed in April 1996) and the Supreme Court decisions </a:t>
          </a:r>
          <a:r>
            <a:rPr lang="en-US" cap="none" sz="10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Bailey v. United States,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16 U.S.137 (1995), and </a:t>
          </a:r>
          <a:r>
            <a:rPr lang="en-US" cap="none" sz="10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Apprendi v. New Jersey,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530 U.S. 466 (2000</a:t>
          </a:r>
          <a:r>
            <a:rPr lang="en-US" cap="none" sz="10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).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42"/>
  <sheetViews>
    <sheetView tabSelected="1" zoomScale="75" zoomScaleNormal="75" zoomScalePageLayoutView="0" workbookViewId="0" topLeftCell="A1">
      <selection activeCell="A7" sqref="A1:O16384"/>
    </sheetView>
  </sheetViews>
  <sheetFormatPr defaultColWidth="10.28125" defaultRowHeight="12.75"/>
  <cols>
    <col min="1" max="1" width="7.8515625" style="0" customWidth="1"/>
    <col min="2" max="2" width="12.28125" style="0" customWidth="1"/>
    <col min="3" max="3" width="12.140625" style="0" customWidth="1"/>
    <col min="4" max="4" width="11.57421875" style="0" customWidth="1"/>
    <col min="5" max="6" width="9.7109375" style="0" customWidth="1"/>
    <col min="7" max="7" width="11.140625" style="0" customWidth="1"/>
    <col min="8" max="8" width="11.8515625" style="0" customWidth="1"/>
    <col min="9" max="9" width="11.28125" style="0" customWidth="1"/>
    <col min="10" max="12" width="9.7109375" style="0" customWidth="1"/>
    <col min="13" max="14" width="11.8515625" style="0" customWidth="1"/>
  </cols>
  <sheetData>
    <row r="1" spans="1:244" ht="18" customHeight="1" thickTop="1">
      <c r="A1" s="51" t="s">
        <v>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</row>
    <row r="2" spans="1:244" ht="15.75">
      <c r="A2" s="52" t="s">
        <v>10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</row>
    <row r="3" spans="1:244" ht="25.5" customHeight="1">
      <c r="A3" s="55" t="s">
        <v>2</v>
      </c>
      <c r="B3" s="58" t="s">
        <v>18</v>
      </c>
      <c r="C3" s="53" t="s">
        <v>0</v>
      </c>
      <c r="D3" s="54"/>
      <c r="E3" s="54"/>
      <c r="F3" s="54"/>
      <c r="G3" s="54"/>
      <c r="H3" s="54"/>
      <c r="I3" s="38"/>
      <c r="J3" s="53" t="s">
        <v>1</v>
      </c>
      <c r="K3" s="54"/>
      <c r="L3" s="54"/>
      <c r="M3" s="54"/>
      <c r="N3" s="5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</row>
    <row r="4" spans="1:244" ht="12.75" customHeight="1">
      <c r="A4" s="56"/>
      <c r="B4" s="59"/>
      <c r="C4" s="39" t="s">
        <v>17</v>
      </c>
      <c r="D4" s="39" t="s">
        <v>4</v>
      </c>
      <c r="E4" s="39" t="s">
        <v>19</v>
      </c>
      <c r="F4" s="35"/>
      <c r="G4" s="39" t="s">
        <v>9</v>
      </c>
      <c r="H4" s="39" t="s">
        <v>3</v>
      </c>
      <c r="I4" s="39" t="s">
        <v>11</v>
      </c>
      <c r="J4" s="42" t="s">
        <v>16</v>
      </c>
      <c r="K4" s="39" t="s">
        <v>6</v>
      </c>
      <c r="L4" s="39" t="s">
        <v>5</v>
      </c>
      <c r="M4" s="39" t="s">
        <v>9</v>
      </c>
      <c r="N4" s="39" t="s">
        <v>3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</row>
    <row r="5" spans="1:244" ht="12.75">
      <c r="A5" s="56"/>
      <c r="B5" s="59"/>
      <c r="C5" s="47"/>
      <c r="D5" s="40"/>
      <c r="E5" s="47"/>
      <c r="F5" s="37"/>
      <c r="G5" s="40"/>
      <c r="H5" s="40"/>
      <c r="I5" s="47"/>
      <c r="J5" s="43"/>
      <c r="K5" s="47"/>
      <c r="L5" s="47"/>
      <c r="M5" s="47"/>
      <c r="N5" s="47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</row>
    <row r="6" spans="1:244" ht="27.75" customHeight="1">
      <c r="A6" s="57"/>
      <c r="B6" s="60"/>
      <c r="C6" s="41"/>
      <c r="D6" s="41"/>
      <c r="E6" s="41"/>
      <c r="F6" s="36" t="s">
        <v>12</v>
      </c>
      <c r="G6" s="41"/>
      <c r="H6" s="41"/>
      <c r="I6" s="41"/>
      <c r="J6" s="44"/>
      <c r="K6" s="41"/>
      <c r="L6" s="41"/>
      <c r="M6" s="41"/>
      <c r="N6" s="41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</row>
    <row r="7" spans="1:244" ht="18" customHeight="1" hidden="1">
      <c r="A7" s="2">
        <v>1988</v>
      </c>
      <c r="B7" s="7">
        <f aca="true" t="shared" si="0" ref="B7:B21">SUM(C7,J7)</f>
        <v>39732</v>
      </c>
      <c r="C7" s="1">
        <f aca="true" t="shared" si="1" ref="C7:C17">SUM(D7:H7)</f>
        <v>5183</v>
      </c>
      <c r="D7" s="4">
        <v>2183</v>
      </c>
      <c r="E7" s="4">
        <v>1800</v>
      </c>
      <c r="F7" s="4"/>
      <c r="G7" s="4">
        <v>860</v>
      </c>
      <c r="H7" s="4">
        <v>340</v>
      </c>
      <c r="I7" s="4"/>
      <c r="J7" s="1">
        <f aca="true" t="shared" si="2" ref="J7:J17">SUM(K7:N7)</f>
        <v>34549</v>
      </c>
      <c r="K7" s="4">
        <v>10251</v>
      </c>
      <c r="L7" s="4">
        <v>3</v>
      </c>
      <c r="M7" s="4">
        <v>24025</v>
      </c>
      <c r="N7" s="4">
        <v>270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</row>
    <row r="8" spans="1:244" ht="18" customHeight="1" hidden="1">
      <c r="A8" s="2">
        <v>1989</v>
      </c>
      <c r="B8" s="7">
        <f t="shared" si="0"/>
        <v>41503</v>
      </c>
      <c r="C8" s="1">
        <f t="shared" si="1"/>
        <v>5760</v>
      </c>
      <c r="D8" s="4">
        <v>2628</v>
      </c>
      <c r="E8" s="4">
        <v>1784</v>
      </c>
      <c r="F8" s="4"/>
      <c r="G8" s="4">
        <v>1029</v>
      </c>
      <c r="H8" s="4">
        <v>319</v>
      </c>
      <c r="I8" s="4"/>
      <c r="J8" s="1">
        <f t="shared" si="2"/>
        <v>35743</v>
      </c>
      <c r="K8" s="4">
        <v>10596</v>
      </c>
      <c r="L8" s="4">
        <v>24</v>
      </c>
      <c r="M8" s="4">
        <v>24792</v>
      </c>
      <c r="N8" s="4">
        <v>331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</row>
    <row r="9" spans="1:244" s="9" customFormat="1" ht="17.25" customHeight="1">
      <c r="A9" s="2" t="s">
        <v>15</v>
      </c>
      <c r="B9" s="13">
        <f t="shared" si="0"/>
        <v>42684</v>
      </c>
      <c r="C9" s="14">
        <f t="shared" si="1"/>
        <v>6611</v>
      </c>
      <c r="D9" s="15">
        <v>2970</v>
      </c>
      <c r="E9" s="15">
        <v>1967</v>
      </c>
      <c r="F9" s="15">
        <v>0</v>
      </c>
      <c r="G9" s="15">
        <v>1149</v>
      </c>
      <c r="H9" s="10">
        <v>525</v>
      </c>
      <c r="I9" s="10">
        <v>0</v>
      </c>
      <c r="J9" s="17">
        <f t="shared" si="2"/>
        <v>36073</v>
      </c>
      <c r="K9" s="18">
        <v>10823</v>
      </c>
      <c r="L9" s="15">
        <v>54</v>
      </c>
      <c r="M9" s="15">
        <v>24843</v>
      </c>
      <c r="N9" s="10">
        <v>353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</row>
    <row r="10" spans="1:244" ht="18" customHeight="1" hidden="1">
      <c r="A10" s="2">
        <v>1991</v>
      </c>
      <c r="B10" s="13">
        <f t="shared" si="0"/>
        <v>42316</v>
      </c>
      <c r="C10" s="14">
        <f t="shared" si="1"/>
        <v>6318</v>
      </c>
      <c r="D10" s="15">
        <v>3385</v>
      </c>
      <c r="E10" s="15">
        <v>1660</v>
      </c>
      <c r="F10" s="15"/>
      <c r="G10" s="15">
        <v>884</v>
      </c>
      <c r="H10" s="10">
        <v>389</v>
      </c>
      <c r="I10" s="10"/>
      <c r="J10" s="17">
        <f t="shared" si="2"/>
        <v>35998</v>
      </c>
      <c r="K10" s="18">
        <v>10288</v>
      </c>
      <c r="L10" s="15">
        <v>71</v>
      </c>
      <c r="M10" s="15">
        <v>25364</v>
      </c>
      <c r="N10" s="10">
        <v>275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</row>
    <row r="11" spans="1:244" ht="18" customHeight="1" hidden="1">
      <c r="A11" s="2">
        <v>1992</v>
      </c>
      <c r="B11" s="13">
        <f t="shared" si="0"/>
        <v>48423</v>
      </c>
      <c r="C11" s="14">
        <f t="shared" si="1"/>
        <v>6997</v>
      </c>
      <c r="D11" s="15">
        <v>3983</v>
      </c>
      <c r="E11" s="15">
        <v>1507</v>
      </c>
      <c r="F11" s="15"/>
      <c r="G11" s="15">
        <v>910</v>
      </c>
      <c r="H11" s="10">
        <v>597</v>
      </c>
      <c r="I11" s="10"/>
      <c r="J11" s="17">
        <f t="shared" si="2"/>
        <v>41426</v>
      </c>
      <c r="K11" s="18">
        <v>11163</v>
      </c>
      <c r="L11" s="15">
        <v>136</v>
      </c>
      <c r="M11" s="15">
        <v>29646</v>
      </c>
      <c r="N11" s="11">
        <v>481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</row>
    <row r="12" spans="1:244" ht="18" customHeight="1" hidden="1">
      <c r="A12" s="2">
        <v>1993</v>
      </c>
      <c r="B12" s="13">
        <f t="shared" si="0"/>
        <v>53451</v>
      </c>
      <c r="C12" s="14">
        <f t="shared" si="1"/>
        <v>8456</v>
      </c>
      <c r="D12" s="15">
        <v>5379</v>
      </c>
      <c r="E12" s="15">
        <v>1467</v>
      </c>
      <c r="F12" s="15"/>
      <c r="G12" s="15">
        <v>915</v>
      </c>
      <c r="H12" s="10">
        <v>695</v>
      </c>
      <c r="I12" s="10"/>
      <c r="J12" s="17">
        <f t="shared" si="2"/>
        <v>44995</v>
      </c>
      <c r="K12" s="18">
        <v>11487</v>
      </c>
      <c r="L12" s="15">
        <v>100</v>
      </c>
      <c r="M12" s="15">
        <v>33018</v>
      </c>
      <c r="N12" s="10">
        <v>390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</row>
    <row r="13" spans="1:244" ht="18" customHeight="1" hidden="1">
      <c r="A13" s="2">
        <v>1994</v>
      </c>
      <c r="B13" s="13">
        <f t="shared" si="0"/>
        <v>57940</v>
      </c>
      <c r="C13" s="14">
        <f t="shared" si="1"/>
        <v>7700</v>
      </c>
      <c r="D13" s="15">
        <v>4628</v>
      </c>
      <c r="E13" s="15">
        <v>1441</v>
      </c>
      <c r="F13" s="15"/>
      <c r="G13" s="15">
        <v>1140</v>
      </c>
      <c r="H13" s="10">
        <v>491</v>
      </c>
      <c r="I13" s="10"/>
      <c r="J13" s="17">
        <f t="shared" si="2"/>
        <v>50240</v>
      </c>
      <c r="K13" s="18">
        <v>11774</v>
      </c>
      <c r="L13" s="15">
        <v>144</v>
      </c>
      <c r="M13" s="15">
        <v>37925</v>
      </c>
      <c r="N13" s="10">
        <v>397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</row>
    <row r="14" spans="1:244" s="9" customFormat="1" ht="17.25" customHeight="1">
      <c r="A14" s="2">
        <v>1995</v>
      </c>
      <c r="B14" s="13">
        <f t="shared" si="0"/>
        <v>63550</v>
      </c>
      <c r="C14" s="14">
        <f t="shared" si="1"/>
        <v>8951</v>
      </c>
      <c r="D14" s="15">
        <v>5988</v>
      </c>
      <c r="E14" s="15">
        <v>1343</v>
      </c>
      <c r="F14" s="15">
        <v>0</v>
      </c>
      <c r="G14" s="15">
        <v>1110</v>
      </c>
      <c r="H14" s="10">
        <v>510</v>
      </c>
      <c r="I14" s="10">
        <v>0</v>
      </c>
      <c r="J14" s="17">
        <f t="shared" si="2"/>
        <v>54599</v>
      </c>
      <c r="K14" s="18">
        <v>13462</v>
      </c>
      <c r="L14" s="15">
        <v>170</v>
      </c>
      <c r="M14" s="15">
        <v>40569</v>
      </c>
      <c r="N14" s="10">
        <v>398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</row>
    <row r="15" spans="1:244" ht="18" customHeight="1" hidden="1">
      <c r="A15" s="2">
        <v>1996</v>
      </c>
      <c r="B15" s="13">
        <f t="shared" si="0"/>
        <v>68235</v>
      </c>
      <c r="C15" s="14">
        <f t="shared" si="1"/>
        <v>13095</v>
      </c>
      <c r="D15" s="15">
        <v>9729</v>
      </c>
      <c r="E15" s="15">
        <v>1703</v>
      </c>
      <c r="F15" s="15"/>
      <c r="G15" s="15">
        <v>1219</v>
      </c>
      <c r="H15" s="10">
        <v>444</v>
      </c>
      <c r="I15" s="10"/>
      <c r="J15" s="17">
        <f t="shared" si="2"/>
        <v>55140</v>
      </c>
      <c r="K15" s="18">
        <v>14500</v>
      </c>
      <c r="L15" s="15">
        <v>226</v>
      </c>
      <c r="M15" s="15">
        <v>39996</v>
      </c>
      <c r="N15" s="10">
        <v>418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</row>
    <row r="16" spans="1:244" ht="18" customHeight="1" hidden="1">
      <c r="A16" s="6">
        <v>1997</v>
      </c>
      <c r="B16" s="13">
        <f t="shared" si="0"/>
        <v>62966</v>
      </c>
      <c r="C16" s="14">
        <f t="shared" si="1"/>
        <v>14952</v>
      </c>
      <c r="D16" s="16">
        <v>11675</v>
      </c>
      <c r="E16" s="16">
        <v>1902</v>
      </c>
      <c r="F16" s="16"/>
      <c r="G16" s="16">
        <v>974</v>
      </c>
      <c r="H16" s="12">
        <v>401</v>
      </c>
      <c r="I16" s="12"/>
      <c r="J16" s="17">
        <f t="shared" si="2"/>
        <v>48014</v>
      </c>
      <c r="K16" s="19">
        <v>19724</v>
      </c>
      <c r="L16" s="16">
        <v>232</v>
      </c>
      <c r="M16" s="16">
        <v>27661</v>
      </c>
      <c r="N16" s="12">
        <v>397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</row>
    <row r="17" spans="1:244" ht="18" customHeight="1" hidden="1">
      <c r="A17" s="6">
        <v>1998</v>
      </c>
      <c r="B17" s="13">
        <f t="shared" si="0"/>
        <v>54715</v>
      </c>
      <c r="C17" s="14">
        <f t="shared" si="1"/>
        <v>9937</v>
      </c>
      <c r="D17" s="16">
        <v>6287</v>
      </c>
      <c r="E17" s="16">
        <v>2321</v>
      </c>
      <c r="F17" s="16"/>
      <c r="G17" s="16">
        <v>983</v>
      </c>
      <c r="H17" s="12">
        <v>346</v>
      </c>
      <c r="I17" s="12"/>
      <c r="J17" s="17">
        <f t="shared" si="2"/>
        <v>44778</v>
      </c>
      <c r="K17" s="19">
        <v>18588</v>
      </c>
      <c r="L17" s="16">
        <v>250</v>
      </c>
      <c r="M17" s="16">
        <v>25479</v>
      </c>
      <c r="N17" s="12">
        <v>461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</row>
    <row r="18" spans="1:244" ht="18" customHeight="1" hidden="1">
      <c r="A18" s="6">
        <v>1999</v>
      </c>
      <c r="B18" s="13">
        <f t="shared" si="0"/>
        <v>56603</v>
      </c>
      <c r="C18" s="14">
        <f aca="true" t="shared" si="3" ref="C18:C23">SUM(D18:H18)</f>
        <v>10859</v>
      </c>
      <c r="D18" s="16">
        <v>5752</v>
      </c>
      <c r="E18" s="16">
        <v>3590</v>
      </c>
      <c r="F18" s="16"/>
      <c r="G18" s="16">
        <v>962</v>
      </c>
      <c r="H18" s="12">
        <v>555</v>
      </c>
      <c r="I18" s="12"/>
      <c r="J18" s="17">
        <f aca="true" t="shared" si="4" ref="J18:J23">SUM(K18:N18)</f>
        <v>45744</v>
      </c>
      <c r="K18" s="19">
        <v>20251</v>
      </c>
      <c r="L18" s="16">
        <v>248</v>
      </c>
      <c r="M18" s="16">
        <v>24732</v>
      </c>
      <c r="N18" s="12">
        <v>513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</row>
    <row r="19" spans="1:244" ht="17.25" customHeight="1">
      <c r="A19" s="6">
        <v>2000</v>
      </c>
      <c r="B19" s="13">
        <f t="shared" si="0"/>
        <v>58257</v>
      </c>
      <c r="C19" s="14">
        <f t="shared" si="3"/>
        <v>11880</v>
      </c>
      <c r="D19" s="16">
        <v>6341</v>
      </c>
      <c r="E19" s="16">
        <v>3870</v>
      </c>
      <c r="F19" s="16">
        <v>0</v>
      </c>
      <c r="G19" s="16">
        <f>736+305</f>
        <v>1041</v>
      </c>
      <c r="H19" s="12">
        <v>628</v>
      </c>
      <c r="I19" s="12">
        <v>0</v>
      </c>
      <c r="J19" s="17">
        <f t="shared" si="4"/>
        <v>46377</v>
      </c>
      <c r="K19" s="19">
        <v>21090</v>
      </c>
      <c r="L19" s="16">
        <v>259</v>
      </c>
      <c r="M19" s="16">
        <v>24464</v>
      </c>
      <c r="N19" s="12">
        <v>564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</row>
    <row r="20" spans="1:244" ht="17.25" customHeight="1" hidden="1">
      <c r="A20" s="6">
        <v>2001</v>
      </c>
      <c r="B20" s="13">
        <f t="shared" si="0"/>
        <v>58805</v>
      </c>
      <c r="C20" s="14">
        <f t="shared" si="3"/>
        <v>14619</v>
      </c>
      <c r="D20" s="16">
        <v>8644</v>
      </c>
      <c r="E20" s="16">
        <v>4440</v>
      </c>
      <c r="F20" s="16"/>
      <c r="G20" s="16">
        <v>1019</v>
      </c>
      <c r="H20" s="12">
        <v>516</v>
      </c>
      <c r="I20" s="12"/>
      <c r="J20" s="17">
        <f t="shared" si="4"/>
        <v>44186</v>
      </c>
      <c r="K20" s="19">
        <v>20254</v>
      </c>
      <c r="L20" s="16">
        <v>192</v>
      </c>
      <c r="M20" s="16">
        <v>23099</v>
      </c>
      <c r="N20" s="12">
        <v>641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</row>
    <row r="21" spans="1:244" ht="24" customHeight="1" hidden="1">
      <c r="A21" s="6">
        <v>2002</v>
      </c>
      <c r="B21" s="13">
        <f t="shared" si="0"/>
        <v>55292</v>
      </c>
      <c r="C21" s="16">
        <f t="shared" si="3"/>
        <v>12190</v>
      </c>
      <c r="D21" s="16">
        <v>6107</v>
      </c>
      <c r="E21" s="16">
        <v>4483</v>
      </c>
      <c r="F21" s="16"/>
      <c r="G21" s="16">
        <v>1046</v>
      </c>
      <c r="H21" s="12">
        <v>554</v>
      </c>
      <c r="I21" s="12"/>
      <c r="J21" s="17">
        <f t="shared" si="4"/>
        <v>43102</v>
      </c>
      <c r="K21" s="19">
        <v>19390</v>
      </c>
      <c r="L21" s="16">
        <v>225</v>
      </c>
      <c r="M21" s="16">
        <v>22918</v>
      </c>
      <c r="N21" s="12">
        <v>569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</row>
    <row r="22" spans="1:244" ht="17.25" customHeight="1" hidden="1">
      <c r="A22" s="6">
        <v>2004</v>
      </c>
      <c r="B22" s="13">
        <f aca="true" t="shared" si="5" ref="B22:B29">SUM(C22,J22)</f>
        <v>55330</v>
      </c>
      <c r="C22" s="14">
        <f t="shared" si="3"/>
        <v>13908</v>
      </c>
      <c r="D22" s="16">
        <v>7137</v>
      </c>
      <c r="E22" s="16">
        <f>4912+11</f>
        <v>4923</v>
      </c>
      <c r="F22" s="16"/>
      <c r="G22" s="16">
        <f>1082+252</f>
        <v>1334</v>
      </c>
      <c r="H22" s="12">
        <v>514</v>
      </c>
      <c r="I22" s="12"/>
      <c r="J22" s="17">
        <f t="shared" si="4"/>
        <v>41422</v>
      </c>
      <c r="K22" s="19">
        <v>18432</v>
      </c>
      <c r="L22" s="16">
        <v>214</v>
      </c>
      <c r="M22" s="16">
        <v>22115</v>
      </c>
      <c r="N22" s="12">
        <v>661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</row>
    <row r="23" spans="1:244" ht="16.5" customHeight="1">
      <c r="A23" s="6">
        <v>2005</v>
      </c>
      <c r="B23" s="13">
        <f t="shared" si="5"/>
        <v>61238</v>
      </c>
      <c r="C23" s="14">
        <f t="shared" si="3"/>
        <v>18010</v>
      </c>
      <c r="D23" s="16">
        <v>10361</v>
      </c>
      <c r="E23" s="16">
        <v>5683</v>
      </c>
      <c r="F23" s="16">
        <v>0</v>
      </c>
      <c r="G23" s="16">
        <v>1286</v>
      </c>
      <c r="H23" s="12">
        <v>680</v>
      </c>
      <c r="I23" s="12">
        <v>0</v>
      </c>
      <c r="J23" s="17">
        <f t="shared" si="4"/>
        <v>43228</v>
      </c>
      <c r="K23" s="19">
        <v>18961</v>
      </c>
      <c r="L23" s="16">
        <v>229</v>
      </c>
      <c r="M23" s="16">
        <v>23328</v>
      </c>
      <c r="N23" s="12">
        <v>710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</row>
    <row r="24" spans="1:244" ht="17.25" customHeight="1" hidden="1">
      <c r="A24" s="23">
        <v>2006</v>
      </c>
      <c r="B24" s="13">
        <f t="shared" si="5"/>
        <v>54955</v>
      </c>
      <c r="C24" s="14">
        <f>SUM(D24:H24)</f>
        <v>12032</v>
      </c>
      <c r="D24" s="24">
        <v>6515</v>
      </c>
      <c r="E24" s="24">
        <v>3789</v>
      </c>
      <c r="F24" s="24"/>
      <c r="G24" s="24">
        <v>1116</v>
      </c>
      <c r="H24" s="25">
        <v>612</v>
      </c>
      <c r="I24" s="25"/>
      <c r="J24" s="17">
        <f aca="true" t="shared" si="6" ref="J24:J29">SUM(K24:N24)</f>
        <v>42923</v>
      </c>
      <c r="K24" s="26">
        <v>18959</v>
      </c>
      <c r="L24" s="24">
        <v>236</v>
      </c>
      <c r="M24" s="24">
        <v>23123</v>
      </c>
      <c r="N24" s="25">
        <v>605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</row>
    <row r="25" spans="1:244" ht="17.25" customHeight="1">
      <c r="A25" s="23">
        <v>2007</v>
      </c>
      <c r="B25" s="14">
        <f t="shared" si="5"/>
        <v>53945</v>
      </c>
      <c r="C25" s="14">
        <f>SUM(D25:H25)</f>
        <v>11296</v>
      </c>
      <c r="D25" s="24">
        <v>5896</v>
      </c>
      <c r="E25" s="24">
        <v>3299</v>
      </c>
      <c r="F25" s="24">
        <v>0</v>
      </c>
      <c r="G25" s="24">
        <f>1001+245</f>
        <v>1246</v>
      </c>
      <c r="H25" s="25">
        <v>855</v>
      </c>
      <c r="I25" s="25">
        <v>0</v>
      </c>
      <c r="J25" s="17">
        <f t="shared" si="6"/>
        <v>42649</v>
      </c>
      <c r="K25" s="26">
        <v>18907</v>
      </c>
      <c r="L25" s="24">
        <v>232</v>
      </c>
      <c r="M25" s="24">
        <v>22779</v>
      </c>
      <c r="N25" s="25">
        <v>731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</row>
    <row r="26" spans="1:244" ht="17.25" customHeight="1">
      <c r="A26" s="23">
        <v>2008</v>
      </c>
      <c r="B26" s="13">
        <f t="shared" si="5"/>
        <v>54781</v>
      </c>
      <c r="C26" s="16">
        <v>11284</v>
      </c>
      <c r="D26" s="24">
        <v>6352</v>
      </c>
      <c r="E26" s="24">
        <v>3035</v>
      </c>
      <c r="F26" s="24">
        <v>0</v>
      </c>
      <c r="G26" s="24">
        <v>1304</v>
      </c>
      <c r="H26" s="25">
        <v>598</v>
      </c>
      <c r="I26" s="25">
        <v>0</v>
      </c>
      <c r="J26" s="17">
        <f t="shared" si="6"/>
        <v>43497</v>
      </c>
      <c r="K26" s="26">
        <v>18268</v>
      </c>
      <c r="L26" s="24">
        <v>187</v>
      </c>
      <c r="M26" s="24">
        <v>24375</v>
      </c>
      <c r="N26" s="25">
        <v>667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</row>
    <row r="27" spans="1:244" ht="17.25" customHeight="1">
      <c r="A27" s="23">
        <v>2009</v>
      </c>
      <c r="B27" s="13">
        <f>SUM(C27,J27)</f>
        <v>52304</v>
      </c>
      <c r="C27" s="16">
        <f>SUM(D27:H27)</f>
        <v>10457</v>
      </c>
      <c r="D27" s="24">
        <v>5771</v>
      </c>
      <c r="E27" s="24">
        <v>2883</v>
      </c>
      <c r="F27" s="24">
        <v>0</v>
      </c>
      <c r="G27" s="24">
        <v>1315</v>
      </c>
      <c r="H27" s="25">
        <v>488</v>
      </c>
      <c r="I27" s="25">
        <v>0</v>
      </c>
      <c r="J27" s="17">
        <f t="shared" si="6"/>
        <v>41847</v>
      </c>
      <c r="K27" s="26">
        <v>17454</v>
      </c>
      <c r="L27" s="24">
        <v>227</v>
      </c>
      <c r="M27" s="24">
        <v>23573</v>
      </c>
      <c r="N27" s="25">
        <v>593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</row>
    <row r="28" spans="1:244" ht="17.25" customHeight="1">
      <c r="A28" s="23">
        <v>2010</v>
      </c>
      <c r="B28" s="13">
        <f>SUM(C28,J28)</f>
        <v>51522</v>
      </c>
      <c r="C28" s="16">
        <f>SUM(D28:H28)</f>
        <v>10164</v>
      </c>
      <c r="D28" s="24">
        <v>5858</v>
      </c>
      <c r="E28" s="24">
        <v>2982</v>
      </c>
      <c r="F28" s="24">
        <v>0</v>
      </c>
      <c r="G28" s="24">
        <v>914</v>
      </c>
      <c r="H28" s="25">
        <v>410</v>
      </c>
      <c r="I28" s="25">
        <v>0</v>
      </c>
      <c r="J28" s="17">
        <f t="shared" si="6"/>
        <v>41358</v>
      </c>
      <c r="K28" s="26">
        <v>16843</v>
      </c>
      <c r="L28" s="24">
        <v>199</v>
      </c>
      <c r="M28" s="24">
        <v>23774</v>
      </c>
      <c r="N28" s="25">
        <v>542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</row>
    <row r="29" spans="1:244" ht="17.25" customHeight="1" thickBot="1">
      <c r="A29" s="28">
        <v>2011</v>
      </c>
      <c r="B29" s="29">
        <f t="shared" si="5"/>
        <v>53611</v>
      </c>
      <c r="C29" s="30">
        <v>11967</v>
      </c>
      <c r="D29" s="31">
        <v>6260</v>
      </c>
      <c r="E29" s="31">
        <v>3029</v>
      </c>
      <c r="F29" s="31">
        <v>1</v>
      </c>
      <c r="G29" s="31">
        <v>1403</v>
      </c>
      <c r="H29" s="32">
        <v>409</v>
      </c>
      <c r="I29" s="32">
        <v>865</v>
      </c>
      <c r="J29" s="27">
        <f t="shared" si="6"/>
        <v>41644</v>
      </c>
      <c r="K29" s="33">
        <v>16595</v>
      </c>
      <c r="L29" s="31">
        <v>194</v>
      </c>
      <c r="M29" s="31">
        <v>24253</v>
      </c>
      <c r="N29" s="32">
        <v>602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</row>
    <row r="30" spans="15:244" ht="12.75" customHeight="1"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</row>
    <row r="31" spans="1:244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</row>
    <row r="32" spans="1:14" ht="6.7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4" ht="9.7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</row>
    <row r="34" spans="1:14" ht="6.75" customHeight="1" hidden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1:14" ht="12.75" customHeight="1" hidden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ht="0.75" customHeight="1" hidden="1">
      <c r="O36" s="20"/>
    </row>
    <row r="37" ht="16.5" customHeight="1" hidden="1"/>
    <row r="38" spans="1:14" ht="15">
      <c r="A38" s="45" t="s">
        <v>13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39" spans="1:14" ht="6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ht="15">
      <c r="A40" s="6" t="s">
        <v>14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2.75">
      <c r="A41" s="48" t="s">
        <v>8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</row>
    <row r="42" spans="1:14" ht="3.7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ht="13.5" customHeight="1"/>
  </sheetData>
  <sheetProtection password="CC73" sheet="1" selectLockedCells="1" selectUnlockedCells="1"/>
  <mergeCells count="20">
    <mergeCell ref="A41:N42"/>
    <mergeCell ref="A32:N34"/>
    <mergeCell ref="A1:N1"/>
    <mergeCell ref="A2:N2"/>
    <mergeCell ref="C3:H3"/>
    <mergeCell ref="J3:N3"/>
    <mergeCell ref="A3:A6"/>
    <mergeCell ref="B3:B6"/>
    <mergeCell ref="C4:C6"/>
    <mergeCell ref="E4:E6"/>
    <mergeCell ref="G4:G6"/>
    <mergeCell ref="D4:D6"/>
    <mergeCell ref="J4:J6"/>
    <mergeCell ref="A38:N38"/>
    <mergeCell ref="H4:H6"/>
    <mergeCell ref="M4:M6"/>
    <mergeCell ref="K4:K6"/>
    <mergeCell ref="N4:N6"/>
    <mergeCell ref="L4:L6"/>
    <mergeCell ref="I4:I6"/>
  </mergeCells>
  <printOptions horizontalCentered="1"/>
  <pageMargins left="0.25" right="0.25" top="0.75" bottom="0.25" header="0.5" footer="0.5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AOUSC</cp:lastModifiedBy>
  <cp:lastPrinted>2013-05-22T14:30:41Z</cp:lastPrinted>
  <dcterms:created xsi:type="dcterms:W3CDTF">2002-11-25T16:43:57Z</dcterms:created>
  <dcterms:modified xsi:type="dcterms:W3CDTF">2013-05-22T20:11:44Z</dcterms:modified>
  <cp:category/>
  <cp:version/>
  <cp:contentType/>
  <cp:contentStatus/>
</cp:coreProperties>
</file>