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85" windowHeight="3480" activeTab="0"/>
  </bookViews>
  <sheets>
    <sheet name="Table 4.9" sheetId="1" r:id="rId1"/>
  </sheets>
  <definedNames/>
  <calcPr fullCalcOnLoad="1"/>
</workbook>
</file>

<file path=xl/sharedStrings.xml><?xml version="1.0" encoding="utf-8"?>
<sst xmlns="http://schemas.openxmlformats.org/spreadsheetml/2006/main" count="52" uniqueCount="43">
  <si>
    <t>Nature of Suit</t>
  </si>
  <si>
    <t xml:space="preserve">          </t>
  </si>
  <si>
    <t>CONTRACT ACTIONS, TOTAL</t>
  </si>
  <si>
    <t>REAL PROPERTY ACTIONS, TOTAL</t>
  </si>
  <si>
    <t>TORT ACTIONS, TOTAL</t>
  </si>
  <si>
    <t>Fiscal Year</t>
  </si>
  <si>
    <t>Insurance</t>
  </si>
  <si>
    <t>Marine</t>
  </si>
  <si>
    <t>Negotiable Instruments</t>
  </si>
  <si>
    <t>Recovery of Overpayments &amp;</t>
  </si>
  <si>
    <t>Condemnation of Land</t>
  </si>
  <si>
    <t>Foreclosure</t>
  </si>
  <si>
    <t>Rent, Lease, Ejectment</t>
  </si>
  <si>
    <t>Torts to Land, Including Prod. Liability</t>
  </si>
  <si>
    <t>Other Real Property Actions</t>
  </si>
  <si>
    <t>Personal Injury, Total</t>
  </si>
  <si>
    <t>Personal Injury/Product Liability, Total</t>
  </si>
  <si>
    <t>Airplane</t>
  </si>
  <si>
    <t>Motor Vehicle</t>
  </si>
  <si>
    <t>Other Personal Injury, Total</t>
  </si>
  <si>
    <t>Medical Malpractice</t>
  </si>
  <si>
    <t>Personal Property Damage, Total</t>
  </si>
  <si>
    <t>Fraud, Including Truth in Lending</t>
  </si>
  <si>
    <t>Other Personal Property Damage</t>
  </si>
  <si>
    <t>TOTAL</t>
  </si>
  <si>
    <t>Table 4.9</t>
  </si>
  <si>
    <t>(3) The significant increase in other personal injury cases in 1995 was mostly attributable to a large number cases related to an oil refinery explosion in Louisiana.</t>
  </si>
  <si>
    <t xml:space="preserve">    Enforcement of Judgments, Total</t>
  </si>
  <si>
    <t>Other Contract Actions</t>
  </si>
  <si>
    <t xml:space="preserve">    Franchise</t>
  </si>
  <si>
    <t>-</t>
  </si>
  <si>
    <t>U.S. District Courts―Diversity Of Citizenship Cases Filed, by Nature of Suit</t>
  </si>
  <si>
    <r>
      <t>2</t>
    </r>
    <r>
      <rPr>
        <sz val="10"/>
        <rFont val="Arial Narrow"/>
        <family val="2"/>
      </rPr>
      <t xml:space="preserve"> Other personal injury/product liability filings continued to increase in 2003 as a large number of plaintiffs alleged injurious side effects of the anticholesterol drug Baycol.  In 2004, total diversity of citizenship filings rose significantly due to a 55 percent increase in personal injury product/liability filings.  Most of the growth resulted from the transfer of several thousand cases to the Northern District of Ohio as part of multidistrict litigation involving welding products that contained manganese.  In addition, many district courts experienced an influx of cases related to multidistrict litigation involving either Baycol or Phentermine/Fenfluramine/Dexfenfluramine (Fen-phen).</t>
    </r>
  </si>
  <si>
    <r>
      <t xml:space="preserve">OTHER ACTIONS, TOTAL </t>
    </r>
    <r>
      <rPr>
        <b/>
        <vertAlign val="superscript"/>
        <sz val="9"/>
        <rFont val="Arial Narrow"/>
        <family val="2"/>
      </rPr>
      <t xml:space="preserve"> </t>
    </r>
  </si>
  <si>
    <r>
      <t xml:space="preserve">Other </t>
    </r>
    <r>
      <rPr>
        <vertAlign val="superscript"/>
        <sz val="9"/>
        <rFont val="Arial Narrow"/>
        <family val="2"/>
      </rPr>
      <t xml:space="preserve"> 2</t>
    </r>
  </si>
  <si>
    <t xml:space="preserve">Other  </t>
  </si>
  <si>
    <r>
      <t xml:space="preserve">Asbestos </t>
    </r>
    <r>
      <rPr>
        <vertAlign val="superscript"/>
        <sz val="9"/>
        <rFont val="Arial Narrow"/>
        <family val="2"/>
      </rPr>
      <t>1</t>
    </r>
  </si>
  <si>
    <t>Assault, Libel, &amp; Slander</t>
  </si>
  <si>
    <r>
      <t xml:space="preserve">Source:  Table C-2, </t>
    </r>
    <r>
      <rPr>
        <i/>
        <sz val="10"/>
        <rFont val="Arial Narrow"/>
        <family val="2"/>
      </rPr>
      <t>Annual Report of the Director:</t>
    </r>
    <r>
      <rPr>
        <i/>
        <sz val="10"/>
        <rFont val="Arial Narrow"/>
        <family val="2"/>
      </rPr>
      <t>Judicial Business of the United States Courts.</t>
    </r>
  </si>
  <si>
    <t>in Louisiana.</t>
  </si>
  <si>
    <r>
      <t xml:space="preserve">  2</t>
    </r>
    <r>
      <rPr>
        <sz val="10"/>
        <rFont val="Arial Narrow"/>
        <family val="2"/>
      </rPr>
      <t xml:space="preserve">  A significant increase in other personal injury cases in 1995 was mostly attributable to a large number cases related to an oil refinery explosion </t>
    </r>
  </si>
  <si>
    <r>
      <rPr>
        <vertAlign val="superscript"/>
        <sz val="9"/>
        <rFont val="Arial Narrow"/>
        <family val="2"/>
      </rPr>
      <t xml:space="preserve">  1</t>
    </r>
    <r>
      <rPr>
        <sz val="10"/>
        <rFont val="Arial Narrow"/>
        <family val="2"/>
      </rPr>
      <t xml:space="preserve"> The increases in 2006 and 2008 occurred because cases filed in previous years as consolidated cases thereafter were severed into individual </t>
    </r>
  </si>
  <si>
    <t>cases.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</si>
</sst>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47">
    <font>
      <sz val="10"/>
      <name val="Arial"/>
      <family val="0"/>
    </font>
    <font>
      <b/>
      <sz val="18"/>
      <name val="Arial"/>
      <family val="0"/>
    </font>
    <font>
      <b/>
      <sz val="12"/>
      <name val="Arial"/>
      <family val="0"/>
    </font>
    <font>
      <b/>
      <sz val="10"/>
      <name val="Arial"/>
      <family val="0"/>
    </font>
    <font>
      <b/>
      <sz val="12"/>
      <name val="Arial Narrow"/>
      <family val="2"/>
    </font>
    <font>
      <b/>
      <sz val="10"/>
      <name val="Arial Narrow"/>
      <family val="2"/>
    </font>
    <font>
      <sz val="10"/>
      <name val="Arial Narrow"/>
      <family val="2"/>
    </font>
    <font>
      <sz val="12"/>
      <name val="Arial Narrow"/>
      <family val="2"/>
    </font>
    <font>
      <sz val="8"/>
      <name val="Arial"/>
      <family val="2"/>
    </font>
    <font>
      <i/>
      <sz val="10"/>
      <name val="Arial Narrow"/>
      <family val="2"/>
    </font>
    <font>
      <vertAlign val="superscript"/>
      <sz val="9"/>
      <name val="Arial Narrow"/>
      <family val="2"/>
    </font>
    <font>
      <b/>
      <vertAlign val="superscript"/>
      <sz val="9"/>
      <name val="Arial Narrow"/>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color indexed="63"/>
      </top>
      <bottom style="thin"/>
    </border>
    <border>
      <left>
        <color indexed="63"/>
      </left>
      <right>
        <color indexed="63"/>
      </right>
      <top style="thick"/>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hair"/>
    </border>
    <border>
      <left style="hair"/>
      <right style="hair"/>
      <top style="thin"/>
      <bottom style="thin"/>
    </border>
    <border>
      <left style="hair"/>
      <right style="hair"/>
      <top>
        <color indexed="63"/>
      </top>
      <bottom>
        <color indexed="63"/>
      </bottom>
    </border>
    <border>
      <left style="hair"/>
      <right style="hair"/>
      <top>
        <color indexed="63"/>
      </top>
      <bottom style="double"/>
    </border>
    <border>
      <left style="hair"/>
      <right style="hair"/>
      <top>
        <color indexed="63"/>
      </top>
      <bottom style="medium"/>
    </border>
    <border>
      <left style="hair"/>
      <right style="hair"/>
      <top style="medium"/>
      <bottom style="thin"/>
    </border>
    <border>
      <left style="hair"/>
      <right style="hair"/>
      <top>
        <color indexed="63"/>
      </top>
      <bottom style="hair"/>
    </border>
    <border>
      <left style="hair"/>
      <right style="hair"/>
      <top>
        <color indexed="63"/>
      </top>
      <bottom style="thin"/>
    </border>
    <border>
      <left style="hair"/>
      <right style="hair"/>
      <top>
        <color indexed="63"/>
      </top>
      <bottom style="thick"/>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double"/>
    </border>
    <border>
      <left style="hair"/>
      <right>
        <color indexed="63"/>
      </right>
      <top>
        <color indexed="63"/>
      </top>
      <bottom style="medium"/>
    </border>
    <border>
      <left style="hair"/>
      <right>
        <color indexed="63"/>
      </right>
      <top style="medium"/>
      <bottom style="thin"/>
    </border>
    <border>
      <left style="hair"/>
      <right>
        <color indexed="63"/>
      </right>
      <top>
        <color indexed="63"/>
      </top>
      <bottom style="hair"/>
    </border>
    <border>
      <left style="hair"/>
      <right>
        <color indexed="63"/>
      </right>
      <top>
        <color indexed="63"/>
      </top>
      <bottom style="thin"/>
    </border>
    <border>
      <left style="hair"/>
      <right>
        <color indexed="63"/>
      </right>
      <top>
        <color indexed="63"/>
      </top>
      <bottom style="thick"/>
    </border>
    <border>
      <left style="thin"/>
      <right>
        <color indexed="63"/>
      </right>
      <top style="thin"/>
      <bottom style="thin"/>
    </border>
    <border>
      <left>
        <color indexed="63"/>
      </left>
      <right>
        <color indexed="63"/>
      </right>
      <top style="thin"/>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6" fillId="0" borderId="0" xfId="0" applyFont="1" applyAlignment="1">
      <alignment/>
    </xf>
    <xf numFmtId="3" fontId="5" fillId="0" borderId="0" xfId="0" applyNumberFormat="1" applyFont="1" applyAlignment="1">
      <alignment/>
    </xf>
    <xf numFmtId="3" fontId="6" fillId="0" borderId="0" xfId="0" applyNumberFormat="1" applyFont="1" applyAlignment="1">
      <alignment/>
    </xf>
    <xf numFmtId="0" fontId="7" fillId="0" borderId="0" xfId="0" applyFont="1" applyAlignment="1">
      <alignment/>
    </xf>
    <xf numFmtId="0" fontId="5" fillId="0" borderId="10" xfId="0" applyFont="1" applyBorder="1" applyAlignment="1">
      <alignment horizontal="right"/>
    </xf>
    <xf numFmtId="0" fontId="5" fillId="0" borderId="11" xfId="0" applyFont="1" applyBorder="1" applyAlignment="1">
      <alignment horizontal="right"/>
    </xf>
    <xf numFmtId="0" fontId="5" fillId="0" borderId="11" xfId="0" applyFont="1" applyBorder="1" applyAlignment="1">
      <alignment/>
    </xf>
    <xf numFmtId="3" fontId="6" fillId="0" borderId="0" xfId="0" applyNumberFormat="1" applyFont="1" applyBorder="1" applyAlignment="1">
      <alignment/>
    </xf>
    <xf numFmtId="0" fontId="5" fillId="0" borderId="12" xfId="0" applyFont="1" applyBorder="1" applyAlignment="1">
      <alignment/>
    </xf>
    <xf numFmtId="3" fontId="5" fillId="0" borderId="12" xfId="0" applyNumberFormat="1" applyFont="1" applyBorder="1" applyAlignment="1">
      <alignment/>
    </xf>
    <xf numFmtId="3" fontId="5" fillId="0" borderId="12" xfId="0" applyNumberFormat="1" applyFont="1" applyBorder="1" applyAlignment="1">
      <alignment/>
    </xf>
    <xf numFmtId="0" fontId="6" fillId="0" borderId="0" xfId="0" applyFont="1" applyAlignment="1">
      <alignment/>
    </xf>
    <xf numFmtId="0" fontId="5" fillId="0" borderId="13" xfId="0" applyFont="1" applyBorder="1" applyAlignment="1">
      <alignment horizontal="left"/>
    </xf>
    <xf numFmtId="0" fontId="4" fillId="0" borderId="14" xfId="0" applyFont="1" applyBorder="1" applyAlignment="1">
      <alignment horizontal="left"/>
    </xf>
    <xf numFmtId="0" fontId="4" fillId="0" borderId="11" xfId="0" applyFont="1" applyBorder="1" applyAlignment="1">
      <alignment horizontal="left"/>
    </xf>
    <xf numFmtId="0" fontId="7" fillId="0" borderId="14" xfId="0" applyFont="1" applyBorder="1" applyAlignment="1">
      <alignment/>
    </xf>
    <xf numFmtId="0" fontId="4" fillId="0" borderId="15" xfId="0" applyFont="1" applyBorder="1" applyAlignment="1">
      <alignment horizontal="left"/>
    </xf>
    <xf numFmtId="0" fontId="6" fillId="0" borderId="0" xfId="0" applyFont="1" applyAlignment="1">
      <alignment horizontal="left" indent="2"/>
    </xf>
    <xf numFmtId="0" fontId="6" fillId="0" borderId="0" xfId="0" applyFont="1" applyAlignment="1">
      <alignment horizontal="left" indent="1"/>
    </xf>
    <xf numFmtId="0" fontId="6" fillId="0" borderId="0" xfId="0" applyFont="1" applyAlignment="1">
      <alignment horizontal="left" indent="3"/>
    </xf>
    <xf numFmtId="3" fontId="5" fillId="0" borderId="16"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xf>
    <xf numFmtId="3" fontId="5" fillId="0" borderId="17" xfId="0" applyNumberFormat="1" applyFont="1" applyBorder="1" applyAlignment="1">
      <alignment/>
    </xf>
    <xf numFmtId="0" fontId="6" fillId="0" borderId="0" xfId="0" applyFont="1" applyAlignment="1">
      <alignment horizontal="left" indent="1"/>
    </xf>
    <xf numFmtId="3" fontId="6" fillId="0" borderId="18" xfId="0" applyNumberFormat="1" applyFont="1" applyBorder="1" applyAlignment="1">
      <alignment/>
    </xf>
    <xf numFmtId="3" fontId="6" fillId="0" borderId="19" xfId="0" applyNumberFormat="1" applyFont="1" applyBorder="1" applyAlignment="1">
      <alignment/>
    </xf>
    <xf numFmtId="3" fontId="6" fillId="0" borderId="11" xfId="0" applyNumberFormat="1" applyFont="1" applyBorder="1" applyAlignment="1">
      <alignment/>
    </xf>
    <xf numFmtId="0" fontId="6" fillId="0" borderId="0" xfId="0" applyFont="1" applyAlignment="1">
      <alignment vertical="distributed"/>
    </xf>
    <xf numFmtId="0" fontId="5" fillId="0" borderId="20" xfId="0" applyFont="1" applyBorder="1" applyAlignment="1">
      <alignment horizontal="right" indent="1"/>
    </xf>
    <xf numFmtId="0" fontId="6" fillId="0" borderId="21" xfId="0" applyFont="1" applyBorder="1" applyAlignment="1">
      <alignment horizontal="right" indent="1"/>
    </xf>
    <xf numFmtId="3" fontId="5" fillId="0" borderId="21" xfId="0" applyNumberFormat="1" applyFont="1" applyBorder="1" applyAlignment="1">
      <alignment horizontal="right" indent="1"/>
    </xf>
    <xf numFmtId="3" fontId="5" fillId="0" borderId="22" xfId="0" applyNumberFormat="1" applyFont="1" applyBorder="1" applyAlignment="1">
      <alignment horizontal="right" indent="1"/>
    </xf>
    <xf numFmtId="3" fontId="6" fillId="0" borderId="21" xfId="0" applyNumberFormat="1" applyFont="1" applyBorder="1" applyAlignment="1">
      <alignment horizontal="right" indent="1"/>
    </xf>
    <xf numFmtId="3" fontId="5" fillId="0" borderId="23" xfId="0" applyNumberFormat="1" applyFont="1" applyBorder="1" applyAlignment="1">
      <alignment horizontal="right" indent="1"/>
    </xf>
    <xf numFmtId="3" fontId="6" fillId="0" borderId="24" xfId="0" applyNumberFormat="1" applyFont="1" applyBorder="1" applyAlignment="1">
      <alignment horizontal="right" indent="1"/>
    </xf>
    <xf numFmtId="3" fontId="6" fillId="0" borderId="25" xfId="0" applyNumberFormat="1" applyFont="1" applyBorder="1" applyAlignment="1">
      <alignment horizontal="right" indent="1"/>
    </xf>
    <xf numFmtId="3" fontId="6" fillId="0" borderId="26" xfId="0" applyNumberFormat="1" applyFont="1" applyBorder="1" applyAlignment="1">
      <alignment horizontal="right" indent="1"/>
    </xf>
    <xf numFmtId="3" fontId="5" fillId="0" borderId="27" xfId="0" applyNumberFormat="1" applyFont="1" applyBorder="1" applyAlignment="1">
      <alignment horizontal="right" indent="1"/>
    </xf>
    <xf numFmtId="3" fontId="6" fillId="0" borderId="0" xfId="0" applyNumberFormat="1" applyFont="1" applyAlignment="1">
      <alignment/>
    </xf>
    <xf numFmtId="0" fontId="5" fillId="0" borderId="12" xfId="0" applyFont="1" applyBorder="1" applyAlignment="1">
      <alignment/>
    </xf>
    <xf numFmtId="0" fontId="5" fillId="0" borderId="11" xfId="0" applyFont="1" applyBorder="1" applyAlignment="1">
      <alignment/>
    </xf>
    <xf numFmtId="3" fontId="5" fillId="0" borderId="16" xfId="0" applyNumberFormat="1" applyFont="1" applyBorder="1" applyAlignment="1">
      <alignment/>
    </xf>
    <xf numFmtId="0" fontId="6" fillId="0" borderId="0" xfId="0" applyFont="1" applyAlignment="1">
      <alignment horizontal="right"/>
    </xf>
    <xf numFmtId="0" fontId="6" fillId="0" borderId="0" xfId="0" applyFont="1" applyBorder="1" applyAlignment="1">
      <alignment/>
    </xf>
    <xf numFmtId="3" fontId="6" fillId="0" borderId="0" xfId="0" applyNumberFormat="1" applyFont="1" applyBorder="1" applyAlignment="1">
      <alignment/>
    </xf>
    <xf numFmtId="3" fontId="5" fillId="0" borderId="21" xfId="0" applyNumberFormat="1" applyFont="1" applyBorder="1" applyAlignment="1">
      <alignment horizontal="center"/>
    </xf>
    <xf numFmtId="3" fontId="5" fillId="0" borderId="0" xfId="0" applyNumberFormat="1" applyFont="1" applyBorder="1" applyAlignment="1">
      <alignment horizontal="center"/>
    </xf>
    <xf numFmtId="0" fontId="5" fillId="0" borderId="20" xfId="0" applyFont="1" applyBorder="1" applyAlignment="1">
      <alignment/>
    </xf>
    <xf numFmtId="0" fontId="6" fillId="0" borderId="21" xfId="0" applyFont="1" applyBorder="1" applyAlignment="1">
      <alignment/>
    </xf>
    <xf numFmtId="3" fontId="5" fillId="0" borderId="22" xfId="0" applyNumberFormat="1" applyFont="1" applyBorder="1" applyAlignment="1">
      <alignment/>
    </xf>
    <xf numFmtId="3" fontId="5" fillId="0" borderId="23" xfId="0" applyNumberFormat="1" applyFont="1" applyBorder="1" applyAlignment="1">
      <alignment/>
    </xf>
    <xf numFmtId="3" fontId="6" fillId="0" borderId="21" xfId="0" applyNumberFormat="1" applyFont="1" applyBorder="1" applyAlignment="1">
      <alignment/>
    </xf>
    <xf numFmtId="0" fontId="6" fillId="0" borderId="21" xfId="0" applyFont="1" applyBorder="1" applyAlignment="1">
      <alignment/>
    </xf>
    <xf numFmtId="3" fontId="6" fillId="0" borderId="24" xfId="0" applyNumberFormat="1" applyFont="1" applyBorder="1" applyAlignment="1">
      <alignment/>
    </xf>
    <xf numFmtId="3" fontId="6" fillId="0" borderId="25" xfId="0" applyNumberFormat="1" applyFont="1" applyBorder="1" applyAlignment="1">
      <alignment/>
    </xf>
    <xf numFmtId="3" fontId="6" fillId="0" borderId="26" xfId="0" applyNumberFormat="1" applyFont="1" applyBorder="1" applyAlignment="1">
      <alignment/>
    </xf>
    <xf numFmtId="0" fontId="5" fillId="0" borderId="27" xfId="0" applyFont="1" applyBorder="1" applyAlignment="1">
      <alignment/>
    </xf>
    <xf numFmtId="3" fontId="5" fillId="0" borderId="22" xfId="0" applyNumberFormat="1" applyFont="1" applyBorder="1" applyAlignment="1">
      <alignment/>
    </xf>
    <xf numFmtId="3" fontId="6" fillId="0" borderId="21" xfId="0" applyNumberFormat="1" applyFont="1" applyBorder="1" applyAlignment="1">
      <alignment/>
    </xf>
    <xf numFmtId="0" fontId="6" fillId="0" borderId="21" xfId="0" applyFont="1" applyBorder="1" applyAlignment="1">
      <alignment horizontal="right"/>
    </xf>
    <xf numFmtId="3" fontId="6" fillId="0" borderId="24" xfId="0" applyNumberFormat="1" applyFont="1" applyBorder="1" applyAlignment="1">
      <alignment/>
    </xf>
    <xf numFmtId="3" fontId="5" fillId="0" borderId="0" xfId="0" applyNumberFormat="1" applyFont="1" applyBorder="1" applyAlignment="1">
      <alignment horizontal="right" indent="1"/>
    </xf>
    <xf numFmtId="3" fontId="5" fillId="0" borderId="0"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horizontal="center" vertical="center"/>
    </xf>
    <xf numFmtId="3" fontId="5" fillId="0" borderId="21" xfId="0" applyNumberFormat="1" applyFont="1" applyBorder="1" applyAlignment="1">
      <alignment horizontal="center" vertical="center"/>
    </xf>
    <xf numFmtId="0" fontId="5" fillId="0" borderId="28" xfId="0" applyFont="1" applyBorder="1" applyAlignment="1">
      <alignment/>
    </xf>
    <xf numFmtId="0" fontId="6" fillId="0" borderId="29" xfId="0" applyFont="1" applyBorder="1" applyAlignment="1">
      <alignment/>
    </xf>
    <xf numFmtId="3" fontId="5" fillId="0" borderId="30" xfId="0" applyNumberFormat="1" applyFont="1" applyBorder="1" applyAlignment="1">
      <alignment/>
    </xf>
    <xf numFmtId="3" fontId="5" fillId="0" borderId="31" xfId="0" applyNumberFormat="1" applyFont="1" applyBorder="1" applyAlignment="1">
      <alignment/>
    </xf>
    <xf numFmtId="3" fontId="6" fillId="0" borderId="29" xfId="0" applyNumberFormat="1" applyFont="1" applyBorder="1" applyAlignment="1">
      <alignment/>
    </xf>
    <xf numFmtId="3" fontId="6" fillId="0" borderId="29" xfId="0" applyNumberFormat="1" applyFont="1" applyBorder="1" applyAlignment="1">
      <alignment/>
    </xf>
    <xf numFmtId="0" fontId="6" fillId="0" borderId="29" xfId="0" applyFont="1" applyBorder="1" applyAlignment="1">
      <alignment horizontal="right"/>
    </xf>
    <xf numFmtId="3" fontId="6" fillId="0" borderId="32" xfId="0" applyNumberFormat="1" applyFont="1" applyBorder="1" applyAlignment="1">
      <alignment/>
    </xf>
    <xf numFmtId="3" fontId="6" fillId="0" borderId="33" xfId="0" applyNumberFormat="1" applyFont="1" applyBorder="1" applyAlignment="1">
      <alignment/>
    </xf>
    <xf numFmtId="0" fontId="6" fillId="0" borderId="29" xfId="0" applyFont="1" applyBorder="1" applyAlignment="1">
      <alignment/>
    </xf>
    <xf numFmtId="3" fontId="6" fillId="0" borderId="34" xfId="0" applyNumberFormat="1" applyFont="1" applyBorder="1" applyAlignment="1">
      <alignment/>
    </xf>
    <xf numFmtId="3" fontId="5" fillId="0" borderId="35" xfId="0" applyNumberFormat="1" applyFont="1" applyBorder="1" applyAlignment="1">
      <alignment/>
    </xf>
    <xf numFmtId="0" fontId="6" fillId="0" borderId="0" xfId="0" applyFont="1" applyBorder="1" applyAlignment="1">
      <alignment/>
    </xf>
    <xf numFmtId="0" fontId="5" fillId="0" borderId="0" xfId="0" applyFont="1" applyBorder="1" applyAlignment="1">
      <alignment/>
    </xf>
    <xf numFmtId="0" fontId="6" fillId="0" borderId="0" xfId="0" applyFont="1" applyAlignment="1">
      <alignment wrapText="1"/>
    </xf>
    <xf numFmtId="0" fontId="6" fillId="0" borderId="0"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0" xfId="0" applyFont="1" applyBorder="1" applyAlignment="1">
      <alignment/>
    </xf>
    <xf numFmtId="0" fontId="6" fillId="0" borderId="0" xfId="0" applyFont="1" applyAlignment="1">
      <alignment horizontal="left" vertical="top" wrapText="1"/>
    </xf>
    <xf numFmtId="0" fontId="4" fillId="0" borderId="36" xfId="0" applyFont="1" applyBorder="1" applyAlignment="1">
      <alignment horizontal="center"/>
    </xf>
    <xf numFmtId="0" fontId="4" fillId="0" borderId="37" xfId="0" applyFont="1" applyBorder="1" applyAlignment="1">
      <alignment horizontal="center"/>
    </xf>
    <xf numFmtId="0" fontId="6" fillId="0" borderId="0" xfId="0" applyFont="1" applyAlignment="1">
      <alignment vertical="distributed" wrapText="1"/>
    </xf>
    <xf numFmtId="0" fontId="6" fillId="0" borderId="0" xfId="0" applyFont="1" applyAlignment="1">
      <alignment vertical="distributed" wrapText="1"/>
    </xf>
    <xf numFmtId="0" fontId="0" fillId="0" borderId="0" xfId="0" applyFont="1" applyAlignment="1">
      <alignment vertical="distributed" wrapText="1"/>
    </xf>
    <xf numFmtId="0" fontId="0" fillId="0" borderId="0" xfId="0" applyFont="1" applyAlignment="1">
      <alignment wrapText="1"/>
    </xf>
    <xf numFmtId="0" fontId="6" fillId="0" borderId="0" xfId="0" applyFont="1" applyAlignment="1">
      <alignment horizontal="left" vertical="top" wrapText="1"/>
    </xf>
    <xf numFmtId="0" fontId="10" fillId="0" borderId="0"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0" xfId="0" applyFont="1" applyAlignment="1">
      <alignment horizontal="left" vertical="distributed"/>
    </xf>
    <xf numFmtId="0" fontId="6" fillId="0" borderId="0" xfId="0" applyFont="1" applyAlignment="1">
      <alignment horizontal="left" vertical="distributed"/>
    </xf>
    <xf numFmtId="0" fontId="6" fillId="0" borderId="0" xfId="0" applyFont="1" applyBorder="1" applyAlignment="1">
      <alignment horizontal="left" vertical="distributed" wrapText="1"/>
    </xf>
    <xf numFmtId="0" fontId="12" fillId="0" borderId="0" xfId="0" applyFont="1" applyAlignment="1">
      <alignment horizontal="lef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828675</xdr:colOff>
      <xdr:row>29</xdr:row>
      <xdr:rowOff>85725</xdr:rowOff>
    </xdr:from>
    <xdr:ext cx="76200" cy="200025"/>
    <xdr:sp fLocksText="0">
      <xdr:nvSpPr>
        <xdr:cNvPr id="1" name="Text Box 2"/>
        <xdr:cNvSpPr txBox="1">
          <a:spLocks noChangeArrowheads="1"/>
        </xdr:cNvSpPr>
      </xdr:nvSpPr>
      <xdr:spPr>
        <a:xfrm>
          <a:off x="828675" y="5095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628650</xdr:colOff>
      <xdr:row>38</xdr:row>
      <xdr:rowOff>114300</xdr:rowOff>
    </xdr:from>
    <xdr:ext cx="76200" cy="180975"/>
    <xdr:sp fLocksText="0">
      <xdr:nvSpPr>
        <xdr:cNvPr id="2" name="Text Box 4"/>
        <xdr:cNvSpPr txBox="1">
          <a:spLocks noChangeArrowheads="1"/>
        </xdr:cNvSpPr>
      </xdr:nvSpPr>
      <xdr:spPr>
        <a:xfrm>
          <a:off x="628650" y="66198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438150</xdr:colOff>
      <xdr:row>77</xdr:row>
      <xdr:rowOff>0</xdr:rowOff>
    </xdr:from>
    <xdr:ext cx="76200" cy="180975"/>
    <xdr:sp fLocksText="0">
      <xdr:nvSpPr>
        <xdr:cNvPr id="3" name="Text Box 5"/>
        <xdr:cNvSpPr txBox="1">
          <a:spLocks noChangeArrowheads="1"/>
        </xdr:cNvSpPr>
      </xdr:nvSpPr>
      <xdr:spPr>
        <a:xfrm>
          <a:off x="2571750" y="12068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66"/>
  <sheetViews>
    <sheetView tabSelected="1" zoomScaleSheetLayoutView="100" zoomScalePageLayoutView="0" workbookViewId="0" topLeftCell="A1">
      <selection activeCell="A1" sqref="A1:W16384"/>
    </sheetView>
  </sheetViews>
  <sheetFormatPr defaultColWidth="11.57421875" defaultRowHeight="12.75"/>
  <cols>
    <col min="1" max="1" width="32.00390625" style="0" customWidth="1"/>
    <col min="2" max="7" width="8.00390625" style="0" hidden="1" customWidth="1"/>
    <col min="8" max="8" width="9.421875" style="0" customWidth="1"/>
    <col min="9" max="12" width="8.00390625" style="0" hidden="1" customWidth="1"/>
    <col min="13" max="13" width="9.421875" style="0" customWidth="1"/>
    <col min="14" max="18" width="8.00390625" style="0" hidden="1" customWidth="1"/>
    <col min="19" max="22" width="9.421875" style="0" customWidth="1"/>
    <col min="23" max="23" width="9.57421875" style="0" customWidth="1"/>
  </cols>
  <sheetData>
    <row r="1" spans="1:252" ht="16.5" thickTop="1">
      <c r="A1" s="15" t="s">
        <v>25</v>
      </c>
      <c r="B1" s="15"/>
      <c r="C1" s="15"/>
      <c r="D1" s="15"/>
      <c r="E1" s="15"/>
      <c r="F1" s="15"/>
      <c r="G1" s="15"/>
      <c r="H1" s="15"/>
      <c r="I1" s="15"/>
      <c r="J1" s="15"/>
      <c r="K1" s="15"/>
      <c r="L1" s="15"/>
      <c r="M1" s="15"/>
      <c r="N1" s="17"/>
      <c r="O1" s="17"/>
      <c r="P1" s="17"/>
      <c r="Q1" s="17"/>
      <c r="R1" s="17"/>
      <c r="S1" s="17"/>
      <c r="T1" s="17"/>
      <c r="U1" s="17"/>
      <c r="V1" s="17"/>
      <c r="W1" s="17"/>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spans="1:252" ht="15.75">
      <c r="A2" s="16" t="s">
        <v>31</v>
      </c>
      <c r="B2" s="16"/>
      <c r="C2" s="16"/>
      <c r="D2" s="16"/>
      <c r="E2" s="16"/>
      <c r="F2" s="16"/>
      <c r="G2" s="16"/>
      <c r="H2" s="16"/>
      <c r="I2" s="16"/>
      <c r="J2" s="16"/>
      <c r="K2" s="16"/>
      <c r="L2" s="16"/>
      <c r="M2" s="16"/>
      <c r="N2" s="16"/>
      <c r="O2" s="16"/>
      <c r="P2" s="16"/>
      <c r="Q2" s="16"/>
      <c r="R2" s="16"/>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52" ht="15.75">
      <c r="A3" s="18"/>
      <c r="B3" s="88" t="s">
        <v>5</v>
      </c>
      <c r="C3" s="89"/>
      <c r="D3" s="89"/>
      <c r="E3" s="89"/>
      <c r="F3" s="89"/>
      <c r="G3" s="89"/>
      <c r="H3" s="89"/>
      <c r="I3" s="89"/>
      <c r="J3" s="89"/>
      <c r="K3" s="89"/>
      <c r="L3" s="89"/>
      <c r="M3" s="89"/>
      <c r="N3" s="89"/>
      <c r="O3" s="89"/>
      <c r="P3" s="89"/>
      <c r="Q3" s="89"/>
      <c r="R3" s="89"/>
      <c r="S3" s="89"/>
      <c r="T3" s="89"/>
      <c r="U3" s="89"/>
      <c r="V3" s="89"/>
      <c r="W3" s="89"/>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row>
    <row r="4" spans="1:252" ht="24" customHeight="1">
      <c r="A4" s="14" t="s">
        <v>0</v>
      </c>
      <c r="B4" s="6">
        <v>1988</v>
      </c>
      <c r="C4" s="7">
        <v>1989</v>
      </c>
      <c r="D4" s="31">
        <v>1991</v>
      </c>
      <c r="E4" s="31">
        <v>1992</v>
      </c>
      <c r="F4" s="31">
        <v>1993</v>
      </c>
      <c r="G4" s="31">
        <v>1994</v>
      </c>
      <c r="H4" s="31">
        <v>1995</v>
      </c>
      <c r="I4" s="31">
        <v>1996</v>
      </c>
      <c r="J4" s="31">
        <v>1997</v>
      </c>
      <c r="K4" s="31">
        <v>1998</v>
      </c>
      <c r="L4" s="31">
        <v>1999</v>
      </c>
      <c r="M4" s="31">
        <v>2000</v>
      </c>
      <c r="N4" s="7">
        <v>2001</v>
      </c>
      <c r="O4" s="8">
        <v>2002</v>
      </c>
      <c r="P4" s="8">
        <v>2003</v>
      </c>
      <c r="Q4" s="8">
        <v>2004</v>
      </c>
      <c r="R4" s="8">
        <v>2005</v>
      </c>
      <c r="S4" s="50">
        <v>2006</v>
      </c>
      <c r="T4" s="43">
        <v>2007</v>
      </c>
      <c r="U4" s="50">
        <v>2008</v>
      </c>
      <c r="V4" s="43">
        <v>2009</v>
      </c>
      <c r="W4" s="69">
        <v>2010</v>
      </c>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ht="12.75">
      <c r="A5" s="2"/>
      <c r="B5" s="2"/>
      <c r="C5" s="2"/>
      <c r="D5" s="32"/>
      <c r="E5" s="32"/>
      <c r="F5" s="32"/>
      <c r="G5" s="32"/>
      <c r="H5" s="32"/>
      <c r="I5" s="32"/>
      <c r="J5" s="32"/>
      <c r="K5" s="33"/>
      <c r="L5" s="33"/>
      <c r="M5" s="33"/>
      <c r="N5" s="3"/>
      <c r="O5" s="2"/>
      <c r="P5" s="2"/>
      <c r="Q5" s="2"/>
      <c r="R5" s="2"/>
      <c r="S5" s="51"/>
      <c r="T5" s="2"/>
      <c r="U5" s="51"/>
      <c r="V5" s="2"/>
      <c r="W5" s="70"/>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ht="13.5" thickBot="1">
      <c r="A6" s="1" t="s">
        <v>24</v>
      </c>
      <c r="B6" s="3">
        <f aca="true" t="shared" si="0" ref="B6:S6">SUM(B8+B24+B17+B46)</f>
        <v>69062</v>
      </c>
      <c r="C6" s="3">
        <f t="shared" si="0"/>
        <v>62422</v>
      </c>
      <c r="D6" s="34">
        <f t="shared" si="0"/>
        <v>49325</v>
      </c>
      <c r="E6" s="34">
        <f t="shared" si="0"/>
        <v>49432</v>
      </c>
      <c r="F6" s="34">
        <f t="shared" si="0"/>
        <v>51445</v>
      </c>
      <c r="G6" s="34">
        <f t="shared" si="0"/>
        <v>54886</v>
      </c>
      <c r="H6" s="34">
        <f t="shared" si="0"/>
        <v>51447</v>
      </c>
      <c r="I6" s="34">
        <f t="shared" si="0"/>
        <v>60685</v>
      </c>
      <c r="J6" s="34">
        <f t="shared" si="0"/>
        <v>55278</v>
      </c>
      <c r="K6" s="34">
        <f t="shared" si="0"/>
        <v>51991</v>
      </c>
      <c r="L6" s="34">
        <f t="shared" si="0"/>
        <v>49793</v>
      </c>
      <c r="M6" s="34">
        <f t="shared" si="0"/>
        <v>48625</v>
      </c>
      <c r="N6" s="22">
        <f t="shared" si="0"/>
        <v>48998</v>
      </c>
      <c r="O6" s="22">
        <f t="shared" si="0"/>
        <v>56824</v>
      </c>
      <c r="P6" s="22">
        <f t="shared" si="0"/>
        <v>61156</v>
      </c>
      <c r="Q6" s="22">
        <f t="shared" si="0"/>
        <v>67624</v>
      </c>
      <c r="R6" s="22">
        <f t="shared" si="0"/>
        <v>62175</v>
      </c>
      <c r="S6" s="52">
        <f t="shared" si="0"/>
        <v>80351</v>
      </c>
      <c r="T6" s="44">
        <f>+SUM(T8+T24+T17+T46)</f>
        <v>72586</v>
      </c>
      <c r="U6" s="60">
        <v>88457</v>
      </c>
      <c r="V6" s="44">
        <v>97209</v>
      </c>
      <c r="W6" s="71">
        <v>101202</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ht="13.5" thickTop="1">
      <c r="A7" s="2" t="s">
        <v>1</v>
      </c>
      <c r="B7" s="4"/>
      <c r="C7" s="4"/>
      <c r="D7" s="35"/>
      <c r="E7" s="35"/>
      <c r="F7" s="35"/>
      <c r="G7" s="35"/>
      <c r="H7" s="35"/>
      <c r="I7" s="35"/>
      <c r="J7" s="35"/>
      <c r="K7" s="35"/>
      <c r="L7" s="35"/>
      <c r="M7" s="35"/>
      <c r="N7" s="4"/>
      <c r="O7" s="2"/>
      <c r="P7" s="2"/>
      <c r="Q7" s="2"/>
      <c r="R7" s="2"/>
      <c r="S7" s="51"/>
      <c r="T7" s="2"/>
      <c r="U7" s="51"/>
      <c r="V7" s="2"/>
      <c r="W7" s="70"/>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252" ht="13.5" thickBot="1">
      <c r="A8" s="23" t="s">
        <v>2</v>
      </c>
      <c r="B8" s="24">
        <f aca="true" t="shared" si="1" ref="B8:K8">SUM(B10:B15)</f>
        <v>32236</v>
      </c>
      <c r="C8" s="24">
        <f t="shared" si="1"/>
        <v>30244</v>
      </c>
      <c r="D8" s="36">
        <f t="shared" si="1"/>
        <v>22228</v>
      </c>
      <c r="E8" s="36">
        <f t="shared" si="1"/>
        <v>21223</v>
      </c>
      <c r="F8" s="36">
        <f t="shared" si="1"/>
        <v>20574</v>
      </c>
      <c r="G8" s="36">
        <f>SUM(G10:G15)</f>
        <v>20348</v>
      </c>
      <c r="H8" s="36">
        <f>SUM(H10:H15)</f>
        <v>20992</v>
      </c>
      <c r="I8" s="36">
        <f t="shared" si="1"/>
        <v>21925</v>
      </c>
      <c r="J8" s="36">
        <f t="shared" si="1"/>
        <v>21652</v>
      </c>
      <c r="K8" s="36">
        <f t="shared" si="1"/>
        <v>20363</v>
      </c>
      <c r="L8" s="36">
        <f aca="true" t="shared" si="2" ref="L8:T8">SUM(L10:L15)</f>
        <v>20847</v>
      </c>
      <c r="M8" s="36">
        <f t="shared" si="2"/>
        <v>21581</v>
      </c>
      <c r="N8" s="25">
        <f t="shared" si="2"/>
        <v>22897</v>
      </c>
      <c r="O8" s="25">
        <f t="shared" si="2"/>
        <v>23279</v>
      </c>
      <c r="P8" s="25">
        <f t="shared" si="2"/>
        <v>21592</v>
      </c>
      <c r="Q8" s="25">
        <f>SUM(Q10:Q15)</f>
        <v>20276</v>
      </c>
      <c r="R8" s="25">
        <f t="shared" si="2"/>
        <v>19266</v>
      </c>
      <c r="S8" s="53">
        <f t="shared" si="2"/>
        <v>20970</v>
      </c>
      <c r="T8" s="25">
        <f t="shared" si="2"/>
        <v>23298</v>
      </c>
      <c r="U8" s="53">
        <f>SUM(U9:U15)</f>
        <v>23211</v>
      </c>
      <c r="V8" s="25">
        <f>SUM(V9:V15)</f>
        <v>24500</v>
      </c>
      <c r="W8" s="72">
        <f>SUM(W9:W15)</f>
        <v>22570</v>
      </c>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ht="12.75">
      <c r="A9" s="46" t="s">
        <v>29</v>
      </c>
      <c r="B9" s="24"/>
      <c r="C9" s="24"/>
      <c r="D9" s="48"/>
      <c r="E9" s="48"/>
      <c r="F9" s="48"/>
      <c r="G9" s="48"/>
      <c r="H9" s="68" t="s">
        <v>30</v>
      </c>
      <c r="I9" s="48"/>
      <c r="J9" s="48"/>
      <c r="K9" s="48"/>
      <c r="L9" s="48"/>
      <c r="M9" s="68" t="s">
        <v>30</v>
      </c>
      <c r="N9" s="49"/>
      <c r="O9" s="49"/>
      <c r="P9" s="49"/>
      <c r="Q9" s="49" t="s">
        <v>30</v>
      </c>
      <c r="R9" s="49" t="s">
        <v>30</v>
      </c>
      <c r="S9" s="68" t="s">
        <v>30</v>
      </c>
      <c r="T9" s="67" t="s">
        <v>30</v>
      </c>
      <c r="U9" s="54">
        <v>291</v>
      </c>
      <c r="V9" s="47">
        <v>357</v>
      </c>
      <c r="W9" s="73">
        <v>293</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ht="12.75">
      <c r="A10" s="20" t="s">
        <v>6</v>
      </c>
      <c r="B10" s="4">
        <v>6962</v>
      </c>
      <c r="C10" s="4">
        <v>6709</v>
      </c>
      <c r="D10" s="35">
        <v>6211</v>
      </c>
      <c r="E10" s="35">
        <v>6228</v>
      </c>
      <c r="F10" s="35">
        <v>6243</v>
      </c>
      <c r="G10" s="35">
        <v>6278</v>
      </c>
      <c r="H10" s="35">
        <v>6528</v>
      </c>
      <c r="I10" s="35">
        <v>6712</v>
      </c>
      <c r="J10" s="35">
        <v>6748</v>
      </c>
      <c r="K10" s="35">
        <v>6271</v>
      </c>
      <c r="L10" s="35">
        <v>6197</v>
      </c>
      <c r="M10" s="35">
        <v>6259</v>
      </c>
      <c r="N10" s="4">
        <v>6685</v>
      </c>
      <c r="O10" s="4">
        <v>7518</v>
      </c>
      <c r="P10" s="4">
        <v>7277</v>
      </c>
      <c r="Q10" s="4">
        <v>7166</v>
      </c>
      <c r="R10" s="4">
        <v>6591</v>
      </c>
      <c r="S10" s="54">
        <v>7870</v>
      </c>
      <c r="T10" s="4">
        <v>10430</v>
      </c>
      <c r="U10" s="61">
        <v>9955</v>
      </c>
      <c r="V10" s="4">
        <v>9117</v>
      </c>
      <c r="W10" s="74">
        <v>8278</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ht="12.75">
      <c r="A11" s="20" t="s">
        <v>7</v>
      </c>
      <c r="B11" s="4">
        <v>196</v>
      </c>
      <c r="C11" s="4">
        <v>213</v>
      </c>
      <c r="D11" s="35">
        <v>180</v>
      </c>
      <c r="E11" s="35">
        <v>151</v>
      </c>
      <c r="F11" s="35">
        <v>165</v>
      </c>
      <c r="G11" s="35">
        <v>180</v>
      </c>
      <c r="H11" s="35">
        <v>157</v>
      </c>
      <c r="I11" s="35">
        <v>174</v>
      </c>
      <c r="J11" s="35">
        <v>130</v>
      </c>
      <c r="K11" s="35">
        <v>141</v>
      </c>
      <c r="L11" s="35">
        <v>127</v>
      </c>
      <c r="M11" s="35">
        <v>149</v>
      </c>
      <c r="N11" s="4">
        <v>146</v>
      </c>
      <c r="O11" s="4">
        <v>114</v>
      </c>
      <c r="P11" s="4">
        <v>106</v>
      </c>
      <c r="Q11" s="4">
        <v>116</v>
      </c>
      <c r="R11" s="4">
        <v>93</v>
      </c>
      <c r="S11" s="55">
        <v>111</v>
      </c>
      <c r="T11" s="2">
        <v>110</v>
      </c>
      <c r="U11" s="62">
        <v>99</v>
      </c>
      <c r="V11" s="45">
        <v>122</v>
      </c>
      <c r="W11" s="75">
        <v>119</v>
      </c>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1:252" ht="12.75">
      <c r="A12" s="20" t="s">
        <v>8</v>
      </c>
      <c r="B12" s="4">
        <v>1910</v>
      </c>
      <c r="C12" s="4">
        <v>1960</v>
      </c>
      <c r="D12" s="35">
        <v>1216</v>
      </c>
      <c r="E12" s="35">
        <v>1045</v>
      </c>
      <c r="F12" s="35">
        <v>845</v>
      </c>
      <c r="G12" s="35">
        <v>771</v>
      </c>
      <c r="H12" s="35">
        <v>771</v>
      </c>
      <c r="I12" s="35">
        <v>719</v>
      </c>
      <c r="J12" s="35">
        <v>501</v>
      </c>
      <c r="K12" s="35">
        <v>432</v>
      </c>
      <c r="L12" s="35">
        <v>393</v>
      </c>
      <c r="M12" s="35">
        <v>401</v>
      </c>
      <c r="N12" s="4">
        <v>466</v>
      </c>
      <c r="O12" s="4">
        <v>447</v>
      </c>
      <c r="P12" s="4">
        <v>393</v>
      </c>
      <c r="Q12" s="4">
        <v>332</v>
      </c>
      <c r="R12" s="13">
        <v>338</v>
      </c>
      <c r="S12" s="55">
        <v>276</v>
      </c>
      <c r="T12" s="2">
        <v>309</v>
      </c>
      <c r="U12" s="51">
        <v>434</v>
      </c>
      <c r="V12" s="45">
        <v>597</v>
      </c>
      <c r="W12" s="75">
        <v>693</v>
      </c>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ht="12.75">
      <c r="A13" s="20" t="s">
        <v>9</v>
      </c>
      <c r="B13" s="4"/>
      <c r="C13" s="4"/>
      <c r="D13" s="35"/>
      <c r="E13" s="35"/>
      <c r="F13" s="35"/>
      <c r="G13" s="35"/>
      <c r="H13" s="35"/>
      <c r="I13" s="35"/>
      <c r="J13" s="35"/>
      <c r="K13" s="35"/>
      <c r="L13" s="35"/>
      <c r="M13" s="35"/>
      <c r="N13" s="4"/>
      <c r="O13" s="2"/>
      <c r="P13" s="2"/>
      <c r="Q13" s="2"/>
      <c r="R13" s="2"/>
      <c r="S13" s="51"/>
      <c r="T13" s="2"/>
      <c r="U13" s="51"/>
      <c r="V13" s="2"/>
      <c r="W13" s="70"/>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1:252" ht="12.75">
      <c r="A14" s="20" t="s">
        <v>27</v>
      </c>
      <c r="B14" s="4">
        <v>181</v>
      </c>
      <c r="C14" s="4">
        <v>168</v>
      </c>
      <c r="D14" s="35">
        <v>114</v>
      </c>
      <c r="E14" s="35">
        <v>76</v>
      </c>
      <c r="F14" s="35">
        <v>95</v>
      </c>
      <c r="G14" s="35">
        <v>87</v>
      </c>
      <c r="H14" s="35">
        <v>106</v>
      </c>
      <c r="I14" s="35">
        <v>83</v>
      </c>
      <c r="J14" s="35">
        <v>96</v>
      </c>
      <c r="K14" s="35">
        <v>68</v>
      </c>
      <c r="L14" s="35">
        <v>75</v>
      </c>
      <c r="M14" s="35">
        <v>96</v>
      </c>
      <c r="N14" s="4">
        <v>88</v>
      </c>
      <c r="O14" s="4">
        <v>77</v>
      </c>
      <c r="P14" s="4">
        <v>87</v>
      </c>
      <c r="Q14" s="4">
        <v>93</v>
      </c>
      <c r="R14" s="4">
        <v>105</v>
      </c>
      <c r="S14" s="55">
        <v>144</v>
      </c>
      <c r="T14" s="2">
        <v>189</v>
      </c>
      <c r="U14" s="51">
        <v>233</v>
      </c>
      <c r="V14" s="2">
        <v>344</v>
      </c>
      <c r="W14" s="70">
        <v>315</v>
      </c>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pans="1:252" ht="12.75">
      <c r="A15" s="20" t="s">
        <v>28</v>
      </c>
      <c r="B15" s="4">
        <v>22987</v>
      </c>
      <c r="C15" s="4">
        <v>21194</v>
      </c>
      <c r="D15" s="35">
        <v>14507</v>
      </c>
      <c r="E15" s="35">
        <v>13723</v>
      </c>
      <c r="F15" s="35">
        <v>13226</v>
      </c>
      <c r="G15" s="35">
        <v>13032</v>
      </c>
      <c r="H15" s="35">
        <v>13430</v>
      </c>
      <c r="I15" s="35">
        <v>14237</v>
      </c>
      <c r="J15" s="35">
        <v>14177</v>
      </c>
      <c r="K15" s="35">
        <v>13451</v>
      </c>
      <c r="L15" s="35">
        <v>14055</v>
      </c>
      <c r="M15" s="35">
        <v>14676</v>
      </c>
      <c r="N15" s="4">
        <v>15512</v>
      </c>
      <c r="O15" s="4">
        <v>15123</v>
      </c>
      <c r="P15" s="4">
        <v>13729</v>
      </c>
      <c r="Q15" s="4">
        <v>12569</v>
      </c>
      <c r="R15" s="4">
        <v>12139</v>
      </c>
      <c r="S15" s="54">
        <v>12569</v>
      </c>
      <c r="T15" s="4">
        <v>12260</v>
      </c>
      <c r="U15" s="61">
        <v>12199</v>
      </c>
      <c r="V15" s="4">
        <v>13963</v>
      </c>
      <c r="W15" s="74">
        <v>12872</v>
      </c>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pans="1:252" ht="12.75">
      <c r="A16" s="2"/>
      <c r="B16" s="4"/>
      <c r="C16" s="4"/>
      <c r="D16" s="35"/>
      <c r="E16" s="35"/>
      <c r="F16" s="35"/>
      <c r="G16" s="35"/>
      <c r="H16" s="35"/>
      <c r="I16" s="35"/>
      <c r="J16" s="35"/>
      <c r="K16" s="35"/>
      <c r="L16" s="35"/>
      <c r="M16" s="35"/>
      <c r="N16" s="4"/>
      <c r="O16" s="2"/>
      <c r="P16" s="2"/>
      <c r="Q16" s="2"/>
      <c r="R16" s="2"/>
      <c r="S16" s="51"/>
      <c r="T16" s="2"/>
      <c r="U16" s="51"/>
      <c r="V16" s="2"/>
      <c r="W16" s="7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row>
    <row r="17" spans="1:252" ht="13.5" thickBot="1">
      <c r="A17" s="1" t="s">
        <v>3</v>
      </c>
      <c r="B17" s="3">
        <f aca="true" t="shared" si="3" ref="B17:K17">SUM(B18:B22)</f>
        <v>4007</v>
      </c>
      <c r="C17" s="3">
        <f t="shared" si="3"/>
        <v>3385</v>
      </c>
      <c r="D17" s="36">
        <f t="shared" si="3"/>
        <v>2313</v>
      </c>
      <c r="E17" s="36">
        <f t="shared" si="3"/>
        <v>2222</v>
      </c>
      <c r="F17" s="36">
        <f t="shared" si="3"/>
        <v>1592</v>
      </c>
      <c r="G17" s="36">
        <f>SUM(G18:G22)</f>
        <v>1485</v>
      </c>
      <c r="H17" s="36">
        <f>SUM(H18:H22)</f>
        <v>1531</v>
      </c>
      <c r="I17" s="36">
        <f t="shared" si="3"/>
        <v>2026</v>
      </c>
      <c r="J17" s="36">
        <f t="shared" si="3"/>
        <v>2049</v>
      </c>
      <c r="K17" s="36">
        <f t="shared" si="3"/>
        <v>2113</v>
      </c>
      <c r="L17" s="36">
        <f aca="true" t="shared" si="4" ref="L17:T17">SUM(L18:L22)</f>
        <v>2282</v>
      </c>
      <c r="M17" s="36">
        <f t="shared" si="4"/>
        <v>2085</v>
      </c>
      <c r="N17" s="25">
        <f t="shared" si="4"/>
        <v>2204</v>
      </c>
      <c r="O17" s="25">
        <f t="shared" si="4"/>
        <v>3079</v>
      </c>
      <c r="P17" s="25">
        <f t="shared" si="4"/>
        <v>3575</v>
      </c>
      <c r="Q17" s="25">
        <f>SUM(Q18:Q22)</f>
        <v>2773</v>
      </c>
      <c r="R17" s="25">
        <f t="shared" si="4"/>
        <v>1622</v>
      </c>
      <c r="S17" s="53">
        <f t="shared" si="4"/>
        <v>1798</v>
      </c>
      <c r="T17" s="25">
        <f t="shared" si="4"/>
        <v>2527</v>
      </c>
      <c r="U17" s="53">
        <f>SUM(U18:U22)</f>
        <v>1839</v>
      </c>
      <c r="V17" s="25">
        <f>SUM(V18:V22)</f>
        <v>1996</v>
      </c>
      <c r="W17" s="72">
        <f>SUM(W18:W22)</f>
        <v>3035</v>
      </c>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row>
    <row r="18" spans="1:252" ht="12.75">
      <c r="A18" s="20" t="s">
        <v>10</v>
      </c>
      <c r="B18" s="4">
        <v>16</v>
      </c>
      <c r="C18" s="4">
        <v>22</v>
      </c>
      <c r="D18" s="35">
        <v>19</v>
      </c>
      <c r="E18" s="35">
        <v>28</v>
      </c>
      <c r="F18" s="35">
        <v>9</v>
      </c>
      <c r="G18" s="35">
        <v>17</v>
      </c>
      <c r="H18" s="35">
        <v>11</v>
      </c>
      <c r="I18" s="35">
        <v>27</v>
      </c>
      <c r="J18" s="35">
        <v>14</v>
      </c>
      <c r="K18" s="35">
        <v>21</v>
      </c>
      <c r="L18" s="35">
        <v>8</v>
      </c>
      <c r="M18" s="35">
        <v>20</v>
      </c>
      <c r="N18" s="4">
        <v>7</v>
      </c>
      <c r="O18" s="4">
        <v>24</v>
      </c>
      <c r="P18" s="4">
        <v>9</v>
      </c>
      <c r="Q18" s="4">
        <v>14</v>
      </c>
      <c r="R18" s="4">
        <v>17</v>
      </c>
      <c r="S18" s="55">
        <v>13</v>
      </c>
      <c r="T18" s="2">
        <v>29</v>
      </c>
      <c r="U18" s="51">
        <v>30</v>
      </c>
      <c r="V18" s="2">
        <v>14</v>
      </c>
      <c r="W18" s="70">
        <v>12</v>
      </c>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row>
    <row r="19" spans="1:252" ht="12.75">
      <c r="A19" s="20" t="s">
        <v>11</v>
      </c>
      <c r="B19" s="4">
        <v>2971</v>
      </c>
      <c r="C19" s="4">
        <v>2372</v>
      </c>
      <c r="D19" s="35">
        <v>1554</v>
      </c>
      <c r="E19" s="35">
        <v>1431</v>
      </c>
      <c r="F19" s="35">
        <v>920</v>
      </c>
      <c r="G19" s="35">
        <v>845</v>
      </c>
      <c r="H19" s="35">
        <v>798</v>
      </c>
      <c r="I19" s="35">
        <v>1280</v>
      </c>
      <c r="J19" s="35">
        <v>1390</v>
      </c>
      <c r="K19" s="35">
        <v>1428</v>
      </c>
      <c r="L19" s="35">
        <v>1688</v>
      </c>
      <c r="M19" s="35">
        <v>1430</v>
      </c>
      <c r="N19" s="4">
        <v>1530</v>
      </c>
      <c r="O19" s="4">
        <v>2399</v>
      </c>
      <c r="P19" s="4">
        <v>2510</v>
      </c>
      <c r="Q19" s="4">
        <v>2061</v>
      </c>
      <c r="R19" s="4">
        <v>928</v>
      </c>
      <c r="S19" s="55">
        <v>945</v>
      </c>
      <c r="T19" s="4">
        <v>1521</v>
      </c>
      <c r="U19" s="51">
        <v>756</v>
      </c>
      <c r="V19" s="2">
        <v>856</v>
      </c>
      <c r="W19" s="70">
        <v>1471</v>
      </c>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252" ht="12.75">
      <c r="A20" s="20" t="s">
        <v>12</v>
      </c>
      <c r="B20" s="4">
        <v>246</v>
      </c>
      <c r="C20" s="4">
        <v>237</v>
      </c>
      <c r="D20" s="35">
        <v>175</v>
      </c>
      <c r="E20" s="35">
        <v>163</v>
      </c>
      <c r="F20" s="35">
        <v>113</v>
      </c>
      <c r="G20" s="35">
        <v>112</v>
      </c>
      <c r="H20" s="35">
        <v>137</v>
      </c>
      <c r="I20" s="35">
        <v>143</v>
      </c>
      <c r="J20" s="35">
        <v>111</v>
      </c>
      <c r="K20" s="35">
        <v>106</v>
      </c>
      <c r="L20" s="35">
        <v>83</v>
      </c>
      <c r="M20" s="35">
        <v>86</v>
      </c>
      <c r="N20" s="4">
        <v>111</v>
      </c>
      <c r="O20" s="4">
        <v>103</v>
      </c>
      <c r="P20" s="4">
        <v>85</v>
      </c>
      <c r="Q20" s="4">
        <v>92</v>
      </c>
      <c r="R20" s="4">
        <v>87</v>
      </c>
      <c r="S20" s="55">
        <v>86</v>
      </c>
      <c r="T20" s="2">
        <v>75</v>
      </c>
      <c r="U20" s="51">
        <v>105</v>
      </c>
      <c r="V20" s="2">
        <v>103</v>
      </c>
      <c r="W20" s="70">
        <v>141</v>
      </c>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row>
    <row r="21" spans="1:252" ht="12.75">
      <c r="A21" s="20" t="s">
        <v>13</v>
      </c>
      <c r="B21" s="4">
        <v>301</v>
      </c>
      <c r="C21" s="4">
        <v>282</v>
      </c>
      <c r="D21" s="35">
        <v>257</v>
      </c>
      <c r="E21" s="35">
        <v>265</v>
      </c>
      <c r="F21" s="35">
        <v>266</v>
      </c>
      <c r="G21" s="35">
        <v>243</v>
      </c>
      <c r="H21" s="35">
        <v>240</v>
      </c>
      <c r="I21" s="35">
        <v>232</v>
      </c>
      <c r="J21" s="35">
        <v>249</v>
      </c>
      <c r="K21" s="35">
        <v>255</v>
      </c>
      <c r="L21" s="35">
        <v>228</v>
      </c>
      <c r="M21" s="35">
        <v>258</v>
      </c>
      <c r="N21" s="4">
        <v>266</v>
      </c>
      <c r="O21" s="4">
        <v>227</v>
      </c>
      <c r="P21" s="4">
        <v>680</v>
      </c>
      <c r="Q21" s="4">
        <v>273</v>
      </c>
      <c r="R21" s="4">
        <v>226</v>
      </c>
      <c r="S21" s="55">
        <v>304</v>
      </c>
      <c r="T21" s="2">
        <v>401</v>
      </c>
      <c r="U21" s="51">
        <v>352</v>
      </c>
      <c r="V21" s="2">
        <v>401</v>
      </c>
      <c r="W21" s="70">
        <v>470</v>
      </c>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ht="12.75">
      <c r="A22" s="20" t="s">
        <v>14</v>
      </c>
      <c r="B22" s="4">
        <v>473</v>
      </c>
      <c r="C22" s="4">
        <v>472</v>
      </c>
      <c r="D22" s="35">
        <v>308</v>
      </c>
      <c r="E22" s="35">
        <v>335</v>
      </c>
      <c r="F22" s="35">
        <v>284</v>
      </c>
      <c r="G22" s="35">
        <v>268</v>
      </c>
      <c r="H22" s="35">
        <v>345</v>
      </c>
      <c r="I22" s="35">
        <v>344</v>
      </c>
      <c r="J22" s="35">
        <v>285</v>
      </c>
      <c r="K22" s="35">
        <v>303</v>
      </c>
      <c r="L22" s="35">
        <v>275</v>
      </c>
      <c r="M22" s="35">
        <v>291</v>
      </c>
      <c r="N22" s="4">
        <v>290</v>
      </c>
      <c r="O22" s="4">
        <v>326</v>
      </c>
      <c r="P22" s="4">
        <v>291</v>
      </c>
      <c r="Q22" s="4">
        <v>333</v>
      </c>
      <c r="R22" s="4">
        <v>364</v>
      </c>
      <c r="S22" s="55">
        <v>450</v>
      </c>
      <c r="T22" s="2">
        <v>501</v>
      </c>
      <c r="U22" s="51">
        <v>596</v>
      </c>
      <c r="V22" s="2">
        <v>622</v>
      </c>
      <c r="W22" s="70">
        <v>941</v>
      </c>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1:252" ht="12.75">
      <c r="A23" s="2"/>
      <c r="B23" s="2"/>
      <c r="C23" s="2"/>
      <c r="D23" s="32"/>
      <c r="E23" s="32"/>
      <c r="F23" s="32"/>
      <c r="G23" s="32"/>
      <c r="H23" s="32"/>
      <c r="I23" s="32"/>
      <c r="J23" s="32"/>
      <c r="K23" s="32"/>
      <c r="L23" s="32"/>
      <c r="M23" s="32"/>
      <c r="N23" s="2"/>
      <c r="O23" s="2"/>
      <c r="P23" s="2"/>
      <c r="Q23" s="2"/>
      <c r="R23" s="2"/>
      <c r="S23" s="51"/>
      <c r="T23" s="2"/>
      <c r="U23" s="51"/>
      <c r="V23" s="2"/>
      <c r="W23" s="70"/>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row>
    <row r="24" spans="1:252" ht="13.5" thickBot="1">
      <c r="A24" s="1" t="s">
        <v>4</v>
      </c>
      <c r="B24" s="3">
        <f aca="true" t="shared" si="5" ref="B24:K24">(+B25+B42)</f>
        <v>32736</v>
      </c>
      <c r="C24" s="3">
        <f t="shared" si="5"/>
        <v>28673</v>
      </c>
      <c r="D24" s="36">
        <f t="shared" si="5"/>
        <v>24659</v>
      </c>
      <c r="E24" s="36">
        <f t="shared" si="5"/>
        <v>25860</v>
      </c>
      <c r="F24" s="36">
        <f t="shared" si="5"/>
        <v>29187</v>
      </c>
      <c r="G24" s="36">
        <f>(+G25+G42)</f>
        <v>32934</v>
      </c>
      <c r="H24" s="36">
        <f>(+H25+H42)</f>
        <v>28806</v>
      </c>
      <c r="I24" s="36">
        <f t="shared" si="5"/>
        <v>36637</v>
      </c>
      <c r="J24" s="36">
        <f t="shared" si="5"/>
        <v>31483</v>
      </c>
      <c r="K24" s="36">
        <f t="shared" si="5"/>
        <v>28937</v>
      </c>
      <c r="L24" s="36">
        <f aca="true" t="shared" si="6" ref="L24:T24">(+L25+L42)</f>
        <v>25504</v>
      </c>
      <c r="M24" s="36">
        <f t="shared" si="6"/>
        <v>23594</v>
      </c>
      <c r="N24" s="25">
        <f t="shared" si="6"/>
        <v>22617</v>
      </c>
      <c r="O24" s="25">
        <f t="shared" si="6"/>
        <v>29176</v>
      </c>
      <c r="P24" s="25">
        <f t="shared" si="6"/>
        <v>34782</v>
      </c>
      <c r="Q24" s="25">
        <f>(+Q25+Q42)</f>
        <v>43919</v>
      </c>
      <c r="R24" s="25">
        <f t="shared" si="6"/>
        <v>40866</v>
      </c>
      <c r="S24" s="53">
        <f t="shared" si="6"/>
        <v>57240</v>
      </c>
      <c r="T24" s="25">
        <f t="shared" si="6"/>
        <v>46437</v>
      </c>
      <c r="U24" s="53">
        <f>(+U25+U42)</f>
        <v>62427</v>
      </c>
      <c r="V24" s="25">
        <f>(+V25+V42)</f>
        <v>68503</v>
      </c>
      <c r="W24" s="72">
        <f>(+W25+W42)</f>
        <v>73150</v>
      </c>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row>
    <row r="25" spans="1:252" ht="12.75">
      <c r="A25" s="26" t="s">
        <v>15</v>
      </c>
      <c r="B25" s="4">
        <f aca="true" t="shared" si="7" ref="B25:K25">SUM(B27+B34)</f>
        <v>30342</v>
      </c>
      <c r="C25" s="4">
        <f t="shared" si="7"/>
        <v>26448</v>
      </c>
      <c r="D25" s="37">
        <f t="shared" si="7"/>
        <v>22752</v>
      </c>
      <c r="E25" s="37">
        <f t="shared" si="7"/>
        <v>23905</v>
      </c>
      <c r="F25" s="37">
        <f t="shared" si="7"/>
        <v>27162</v>
      </c>
      <c r="G25" s="37">
        <f>SUM(G27+G34)</f>
        <v>30923</v>
      </c>
      <c r="H25" s="37">
        <f>SUM(H27+H34)</f>
        <v>26756</v>
      </c>
      <c r="I25" s="37">
        <f t="shared" si="7"/>
        <v>34261</v>
      </c>
      <c r="J25" s="37">
        <f t="shared" si="7"/>
        <v>28939</v>
      </c>
      <c r="K25" s="37">
        <f t="shared" si="7"/>
        <v>26560</v>
      </c>
      <c r="L25" s="37">
        <f aca="true" t="shared" si="8" ref="L25:Q25">SUM(L27+L34)</f>
        <v>23105</v>
      </c>
      <c r="M25" s="37">
        <f t="shared" si="8"/>
        <v>21291</v>
      </c>
      <c r="N25" s="27">
        <f t="shared" si="8"/>
        <v>20421</v>
      </c>
      <c r="O25" s="27">
        <f t="shared" si="8"/>
        <v>26909</v>
      </c>
      <c r="P25" s="27">
        <f t="shared" si="8"/>
        <v>31272</v>
      </c>
      <c r="Q25" s="27">
        <f t="shared" si="8"/>
        <v>41769</v>
      </c>
      <c r="R25" s="27">
        <v>38588</v>
      </c>
      <c r="S25" s="56">
        <v>54888</v>
      </c>
      <c r="T25" s="27">
        <v>43975</v>
      </c>
      <c r="U25" s="63">
        <v>60153</v>
      </c>
      <c r="V25" s="27">
        <v>65732</v>
      </c>
      <c r="W25" s="76">
        <v>70516</v>
      </c>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row>
    <row r="26" spans="1:252" ht="12.75">
      <c r="A26" s="2"/>
      <c r="B26" s="4"/>
      <c r="C26" s="4"/>
      <c r="D26" s="35"/>
      <c r="E26" s="35"/>
      <c r="F26" s="35"/>
      <c r="G26" s="35"/>
      <c r="H26" s="35"/>
      <c r="I26" s="35"/>
      <c r="J26" s="35"/>
      <c r="K26" s="35"/>
      <c r="L26" s="35"/>
      <c r="M26" s="35"/>
      <c r="N26" s="4"/>
      <c r="O26" s="2"/>
      <c r="P26" s="2"/>
      <c r="Q26" s="2"/>
      <c r="R26" s="2"/>
      <c r="S26" s="51"/>
      <c r="T26" s="2"/>
      <c r="U26" s="51"/>
      <c r="V26" s="2"/>
      <c r="W26" s="70"/>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row>
    <row r="27" spans="1:252" ht="12.75">
      <c r="A27" s="19" t="s">
        <v>16</v>
      </c>
      <c r="B27" s="4">
        <f aca="true" t="shared" si="9" ref="B27:K27">SUM(B28:B32)</f>
        <v>14697</v>
      </c>
      <c r="C27" s="4">
        <f t="shared" si="9"/>
        <v>11831</v>
      </c>
      <c r="D27" s="38">
        <f t="shared" si="9"/>
        <v>10276</v>
      </c>
      <c r="E27" s="38">
        <f t="shared" si="9"/>
        <v>11290</v>
      </c>
      <c r="F27" s="38">
        <f t="shared" si="9"/>
        <v>14855</v>
      </c>
      <c r="G27" s="38">
        <f>SUM(G28:G32)</f>
        <v>17348</v>
      </c>
      <c r="H27" s="38">
        <f>SUM(H28:H32)</f>
        <v>12059</v>
      </c>
      <c r="I27" s="38">
        <f t="shared" si="9"/>
        <v>18832</v>
      </c>
      <c r="J27" s="38">
        <f t="shared" si="9"/>
        <v>16132</v>
      </c>
      <c r="K27" s="38">
        <f t="shared" si="9"/>
        <v>14541</v>
      </c>
      <c r="L27" s="38">
        <f aca="true" t="shared" si="10" ref="L27:Q27">SUM(L28:L32)</f>
        <v>11573</v>
      </c>
      <c r="M27" s="38">
        <f t="shared" si="10"/>
        <v>10176</v>
      </c>
      <c r="N27" s="28">
        <f t="shared" si="10"/>
        <v>10069</v>
      </c>
      <c r="O27" s="28">
        <f t="shared" si="10"/>
        <v>15959</v>
      </c>
      <c r="P27" s="28">
        <f t="shared" si="10"/>
        <v>20595</v>
      </c>
      <c r="Q27" s="28">
        <f t="shared" si="10"/>
        <v>31842</v>
      </c>
      <c r="R27" s="28">
        <v>27212</v>
      </c>
      <c r="S27" s="57">
        <f>SUM(S28:S32)</f>
        <v>45485</v>
      </c>
      <c r="T27" s="28">
        <f>SUM(T28:T32)</f>
        <v>34974</v>
      </c>
      <c r="U27" s="57">
        <f>SUM(U28:U32)</f>
        <v>50995</v>
      </c>
      <c r="V27" s="28">
        <f>SUM(V28:V32)</f>
        <v>56303</v>
      </c>
      <c r="W27" s="77">
        <v>61179</v>
      </c>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row>
    <row r="28" spans="1:252" ht="12.75">
      <c r="A28" s="21" t="s">
        <v>17</v>
      </c>
      <c r="B28" s="4">
        <v>153</v>
      </c>
      <c r="C28" s="4">
        <v>170</v>
      </c>
      <c r="D28" s="35">
        <v>102</v>
      </c>
      <c r="E28" s="35">
        <v>98</v>
      </c>
      <c r="F28" s="35">
        <v>85</v>
      </c>
      <c r="G28" s="35">
        <v>104</v>
      </c>
      <c r="H28" s="35">
        <v>99</v>
      </c>
      <c r="I28" s="35">
        <v>92</v>
      </c>
      <c r="J28" s="35">
        <v>108</v>
      </c>
      <c r="K28" s="35">
        <v>140</v>
      </c>
      <c r="L28" s="35">
        <v>125</v>
      </c>
      <c r="M28" s="35">
        <v>133</v>
      </c>
      <c r="N28" s="4">
        <v>84</v>
      </c>
      <c r="O28" s="4">
        <v>89</v>
      </c>
      <c r="P28" s="4">
        <v>75</v>
      </c>
      <c r="Q28" s="4">
        <v>68</v>
      </c>
      <c r="R28" s="4">
        <v>57</v>
      </c>
      <c r="S28" s="55">
        <v>60</v>
      </c>
      <c r="T28" s="13">
        <v>64</v>
      </c>
      <c r="U28" s="55">
        <v>82</v>
      </c>
      <c r="V28" s="13">
        <v>93</v>
      </c>
      <c r="W28" s="78">
        <v>168</v>
      </c>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row>
    <row r="29" spans="1:252" ht="12.75">
      <c r="A29" s="21" t="s">
        <v>7</v>
      </c>
      <c r="B29" s="4">
        <v>45</v>
      </c>
      <c r="C29" s="4">
        <v>42</v>
      </c>
      <c r="D29" s="35">
        <v>31</v>
      </c>
      <c r="E29" s="35">
        <v>36</v>
      </c>
      <c r="F29" s="35">
        <v>30</v>
      </c>
      <c r="G29" s="35">
        <v>13</v>
      </c>
      <c r="H29" s="35">
        <v>28</v>
      </c>
      <c r="I29" s="35">
        <v>37</v>
      </c>
      <c r="J29" s="35">
        <v>25</v>
      </c>
      <c r="K29" s="35">
        <v>46</v>
      </c>
      <c r="L29" s="35">
        <v>32</v>
      </c>
      <c r="M29" s="35">
        <v>33</v>
      </c>
      <c r="N29" s="4">
        <v>26</v>
      </c>
      <c r="O29" s="4">
        <v>25</v>
      </c>
      <c r="P29" s="4">
        <v>18</v>
      </c>
      <c r="Q29" s="4">
        <v>22</v>
      </c>
      <c r="R29" s="4">
        <v>19</v>
      </c>
      <c r="S29" s="55">
        <v>14</v>
      </c>
      <c r="T29" s="13">
        <v>18</v>
      </c>
      <c r="U29" s="55">
        <v>18</v>
      </c>
      <c r="V29" s="13">
        <v>13</v>
      </c>
      <c r="W29" s="78">
        <v>21</v>
      </c>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row>
    <row r="30" spans="1:252" ht="12.75">
      <c r="A30" s="21" t="s">
        <v>18</v>
      </c>
      <c r="B30" s="4">
        <v>583</v>
      </c>
      <c r="C30" s="4">
        <v>594</v>
      </c>
      <c r="D30" s="35">
        <v>497</v>
      </c>
      <c r="E30" s="35">
        <v>529</v>
      </c>
      <c r="F30" s="35">
        <v>594</v>
      </c>
      <c r="G30" s="35">
        <v>495</v>
      </c>
      <c r="H30" s="35">
        <v>541</v>
      </c>
      <c r="I30" s="35">
        <v>496</v>
      </c>
      <c r="J30" s="35">
        <v>500</v>
      </c>
      <c r="K30" s="35">
        <v>409</v>
      </c>
      <c r="L30" s="35">
        <v>402</v>
      </c>
      <c r="M30" s="35">
        <v>388</v>
      </c>
      <c r="N30" s="4">
        <v>600</v>
      </c>
      <c r="O30" s="4">
        <v>515</v>
      </c>
      <c r="P30" s="4">
        <v>571</v>
      </c>
      <c r="Q30" s="4">
        <v>573</v>
      </c>
      <c r="R30" s="4">
        <v>491</v>
      </c>
      <c r="S30" s="55">
        <v>523</v>
      </c>
      <c r="T30" s="13">
        <v>405</v>
      </c>
      <c r="U30" s="55">
        <v>360</v>
      </c>
      <c r="V30" s="13">
        <v>371</v>
      </c>
      <c r="W30" s="78">
        <v>431</v>
      </c>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row>
    <row r="31" spans="1:252" ht="15.75">
      <c r="A31" s="21" t="s">
        <v>36</v>
      </c>
      <c r="B31" s="4">
        <v>9824</v>
      </c>
      <c r="C31" s="4">
        <v>7127</v>
      </c>
      <c r="D31" s="35">
        <v>5149</v>
      </c>
      <c r="E31" s="35">
        <v>4267</v>
      </c>
      <c r="F31" s="35">
        <v>1933</v>
      </c>
      <c r="G31" s="35">
        <v>2038</v>
      </c>
      <c r="H31" s="35">
        <v>2098</v>
      </c>
      <c r="I31" s="35">
        <v>1671</v>
      </c>
      <c r="J31" s="35">
        <v>1585</v>
      </c>
      <c r="K31" s="35">
        <v>1966</v>
      </c>
      <c r="L31" s="35">
        <v>3912</v>
      </c>
      <c r="M31" s="35">
        <v>3501</v>
      </c>
      <c r="N31" s="4">
        <v>3485</v>
      </c>
      <c r="O31" s="4">
        <v>2526</v>
      </c>
      <c r="P31" s="4">
        <v>1300</v>
      </c>
      <c r="Q31" s="4">
        <v>981</v>
      </c>
      <c r="R31" s="4">
        <v>1029</v>
      </c>
      <c r="S31" s="54">
        <v>16030</v>
      </c>
      <c r="T31" s="41">
        <v>12254</v>
      </c>
      <c r="U31" s="54">
        <v>33568</v>
      </c>
      <c r="V31" s="41">
        <v>41412</v>
      </c>
      <c r="W31" s="73">
        <v>40916</v>
      </c>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2.75">
      <c r="A32" s="21" t="s">
        <v>35</v>
      </c>
      <c r="B32" s="4">
        <v>4092</v>
      </c>
      <c r="C32" s="4">
        <v>3898</v>
      </c>
      <c r="D32" s="35">
        <v>4497</v>
      </c>
      <c r="E32" s="35">
        <v>6360</v>
      </c>
      <c r="F32" s="35">
        <v>12213</v>
      </c>
      <c r="G32" s="35">
        <v>14698</v>
      </c>
      <c r="H32" s="35">
        <v>9293</v>
      </c>
      <c r="I32" s="35">
        <v>16536</v>
      </c>
      <c r="J32" s="35">
        <v>13914</v>
      </c>
      <c r="K32" s="35">
        <v>11980</v>
      </c>
      <c r="L32" s="35">
        <v>7102</v>
      </c>
      <c r="M32" s="35">
        <v>6121</v>
      </c>
      <c r="N32" s="4">
        <v>5874</v>
      </c>
      <c r="O32" s="4">
        <v>12804</v>
      </c>
      <c r="P32" s="4">
        <v>18631</v>
      </c>
      <c r="Q32" s="4">
        <v>30198</v>
      </c>
      <c r="R32" s="4">
        <v>25616</v>
      </c>
      <c r="S32" s="54">
        <v>28858</v>
      </c>
      <c r="T32" s="41">
        <v>22233</v>
      </c>
      <c r="U32" s="54">
        <v>16967</v>
      </c>
      <c r="V32" s="41">
        <v>14414</v>
      </c>
      <c r="W32" s="73">
        <v>19643</v>
      </c>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ht="12.75">
      <c r="A33" s="2"/>
      <c r="B33" s="4"/>
      <c r="C33" s="4"/>
      <c r="D33" s="35"/>
      <c r="E33" s="35"/>
      <c r="F33" s="35"/>
      <c r="G33" s="35"/>
      <c r="H33" s="35"/>
      <c r="I33" s="35"/>
      <c r="J33" s="35"/>
      <c r="K33" s="35"/>
      <c r="L33" s="35"/>
      <c r="M33" s="35"/>
      <c r="N33" s="4"/>
      <c r="O33" s="2"/>
      <c r="P33" s="2"/>
      <c r="Q33" s="2"/>
      <c r="R33" s="2"/>
      <c r="S33" s="51"/>
      <c r="T33" s="2"/>
      <c r="U33" s="51"/>
      <c r="V33" s="2"/>
      <c r="W33" s="70"/>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ht="12.75">
      <c r="A34" s="19" t="s">
        <v>19</v>
      </c>
      <c r="B34" s="4">
        <f aca="true" t="shared" si="11" ref="B34:K34">SUM(B35:B40)</f>
        <v>15645</v>
      </c>
      <c r="C34" s="4">
        <f t="shared" si="11"/>
        <v>14617</v>
      </c>
      <c r="D34" s="38">
        <f t="shared" si="11"/>
        <v>12476</v>
      </c>
      <c r="E34" s="38">
        <f t="shared" si="11"/>
        <v>12615</v>
      </c>
      <c r="F34" s="38">
        <f t="shared" si="11"/>
        <v>12307</v>
      </c>
      <c r="G34" s="38">
        <f>SUM(G35:G40)</f>
        <v>13575</v>
      </c>
      <c r="H34" s="38">
        <f>SUM(H35:H40)</f>
        <v>14697</v>
      </c>
      <c r="I34" s="38">
        <f t="shared" si="11"/>
        <v>15429</v>
      </c>
      <c r="J34" s="38">
        <f t="shared" si="11"/>
        <v>12807</v>
      </c>
      <c r="K34" s="38">
        <f t="shared" si="11"/>
        <v>12019</v>
      </c>
      <c r="L34" s="38">
        <f aca="true" t="shared" si="12" ref="L34:Q34">SUM(L35:L40)</f>
        <v>11532</v>
      </c>
      <c r="M34" s="38">
        <f t="shared" si="12"/>
        <v>11115</v>
      </c>
      <c r="N34" s="28">
        <f t="shared" si="12"/>
        <v>10352</v>
      </c>
      <c r="O34" s="28">
        <f t="shared" si="12"/>
        <v>10950</v>
      </c>
      <c r="P34" s="28">
        <f t="shared" si="12"/>
        <v>10677</v>
      </c>
      <c r="Q34" s="28">
        <f t="shared" si="12"/>
        <v>9927</v>
      </c>
      <c r="R34" s="28">
        <v>11376</v>
      </c>
      <c r="S34" s="57">
        <f>SUM(S35:S40)</f>
        <v>9403</v>
      </c>
      <c r="T34" s="28">
        <f>SUM(T35:T40)</f>
        <v>9001</v>
      </c>
      <c r="U34" s="57">
        <f>SUM(U35:U40)</f>
        <v>9158</v>
      </c>
      <c r="V34" s="28">
        <f>SUM(V35:V40)</f>
        <v>9429</v>
      </c>
      <c r="W34" s="77">
        <v>9337</v>
      </c>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1:252" ht="12.75">
      <c r="A35" s="21" t="s">
        <v>17</v>
      </c>
      <c r="B35" s="4">
        <v>518</v>
      </c>
      <c r="C35" s="4">
        <v>497</v>
      </c>
      <c r="D35" s="35">
        <v>444</v>
      </c>
      <c r="E35" s="35">
        <v>405</v>
      </c>
      <c r="F35" s="35">
        <v>367</v>
      </c>
      <c r="G35" s="35">
        <v>354</v>
      </c>
      <c r="H35" s="35">
        <v>432</v>
      </c>
      <c r="I35" s="35">
        <v>428</v>
      </c>
      <c r="J35" s="35">
        <v>462</v>
      </c>
      <c r="K35" s="35">
        <v>490</v>
      </c>
      <c r="L35" s="35">
        <v>381</v>
      </c>
      <c r="M35" s="35">
        <v>367</v>
      </c>
      <c r="N35" s="4">
        <v>365</v>
      </c>
      <c r="O35" s="4">
        <v>389</v>
      </c>
      <c r="P35" s="4">
        <v>293</v>
      </c>
      <c r="Q35" s="4">
        <v>244</v>
      </c>
      <c r="R35" s="4">
        <v>219</v>
      </c>
      <c r="S35" s="55">
        <v>157</v>
      </c>
      <c r="T35" s="4">
        <v>260</v>
      </c>
      <c r="U35" s="61">
        <v>157</v>
      </c>
      <c r="V35" s="4">
        <v>317</v>
      </c>
      <c r="W35" s="74">
        <v>177</v>
      </c>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row>
    <row r="36" spans="1:252" ht="12.75">
      <c r="A36" s="21" t="s">
        <v>7</v>
      </c>
      <c r="B36" s="4">
        <v>511</v>
      </c>
      <c r="C36" s="4">
        <v>471</v>
      </c>
      <c r="D36" s="35">
        <v>430</v>
      </c>
      <c r="E36" s="35">
        <v>421</v>
      </c>
      <c r="F36" s="35">
        <v>382</v>
      </c>
      <c r="G36" s="35">
        <v>321</v>
      </c>
      <c r="H36" s="35">
        <v>356</v>
      </c>
      <c r="I36" s="35">
        <v>273</v>
      </c>
      <c r="J36" s="35">
        <v>288</v>
      </c>
      <c r="K36" s="35">
        <v>253</v>
      </c>
      <c r="L36" s="35">
        <v>216</v>
      </c>
      <c r="M36" s="35">
        <v>208</v>
      </c>
      <c r="N36" s="4">
        <v>178</v>
      </c>
      <c r="O36" s="4">
        <v>214</v>
      </c>
      <c r="P36" s="4">
        <v>169</v>
      </c>
      <c r="Q36" s="4">
        <v>218</v>
      </c>
      <c r="R36" s="4">
        <v>226</v>
      </c>
      <c r="S36" s="55">
        <v>255</v>
      </c>
      <c r="T36" s="2">
        <v>252</v>
      </c>
      <c r="U36" s="51">
        <v>265</v>
      </c>
      <c r="V36" s="2">
        <v>269</v>
      </c>
      <c r="W36" s="70">
        <v>320</v>
      </c>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1:252" ht="12.75">
      <c r="A37" s="21" t="s">
        <v>18</v>
      </c>
      <c r="B37" s="4">
        <v>6274</v>
      </c>
      <c r="C37" s="4">
        <v>6169</v>
      </c>
      <c r="D37" s="35">
        <v>4827</v>
      </c>
      <c r="E37" s="35">
        <v>4603</v>
      </c>
      <c r="F37" s="35">
        <v>4380</v>
      </c>
      <c r="G37" s="35">
        <v>4076</v>
      </c>
      <c r="H37" s="35">
        <v>4305</v>
      </c>
      <c r="I37" s="35">
        <v>4291</v>
      </c>
      <c r="J37" s="35">
        <v>4180</v>
      </c>
      <c r="K37" s="35">
        <v>4015</v>
      </c>
      <c r="L37" s="35">
        <v>3919</v>
      </c>
      <c r="M37" s="35">
        <v>3821</v>
      </c>
      <c r="N37" s="4">
        <v>3658</v>
      </c>
      <c r="O37" s="4">
        <v>3686</v>
      </c>
      <c r="P37" s="4">
        <v>3641</v>
      </c>
      <c r="Q37" s="4">
        <v>3495</v>
      </c>
      <c r="R37" s="4">
        <v>3356</v>
      </c>
      <c r="S37" s="54">
        <v>3271</v>
      </c>
      <c r="T37" s="4">
        <v>3113</v>
      </c>
      <c r="U37" s="61">
        <v>3012</v>
      </c>
      <c r="V37" s="4">
        <v>2976</v>
      </c>
      <c r="W37" s="74">
        <v>2920</v>
      </c>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1:252" ht="12.75">
      <c r="A38" s="21" t="s">
        <v>37</v>
      </c>
      <c r="B38" s="4">
        <v>549</v>
      </c>
      <c r="C38" s="4">
        <v>407</v>
      </c>
      <c r="D38" s="35">
        <v>409</v>
      </c>
      <c r="E38" s="35">
        <v>483</v>
      </c>
      <c r="F38" s="35">
        <v>485</v>
      </c>
      <c r="G38" s="35">
        <v>555</v>
      </c>
      <c r="H38" s="35">
        <v>568</v>
      </c>
      <c r="I38" s="35">
        <v>555</v>
      </c>
      <c r="J38" s="35">
        <v>596</v>
      </c>
      <c r="K38" s="35">
        <v>503</v>
      </c>
      <c r="L38" s="35">
        <v>537</v>
      </c>
      <c r="M38" s="35">
        <v>535</v>
      </c>
      <c r="N38" s="4">
        <v>390</v>
      </c>
      <c r="O38" s="4">
        <v>449</v>
      </c>
      <c r="P38" s="4">
        <v>507</v>
      </c>
      <c r="Q38" s="4">
        <v>398</v>
      </c>
      <c r="R38" s="4">
        <v>416</v>
      </c>
      <c r="S38" s="55">
        <v>378</v>
      </c>
      <c r="T38" s="4">
        <v>327</v>
      </c>
      <c r="U38" s="61">
        <v>368</v>
      </c>
      <c r="V38" s="4">
        <v>333</v>
      </c>
      <c r="W38" s="74">
        <v>339</v>
      </c>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row>
    <row r="39" spans="1:252" ht="12.75">
      <c r="A39" s="21" t="s">
        <v>20</v>
      </c>
      <c r="B39" s="4">
        <v>899</v>
      </c>
      <c r="C39" s="4">
        <v>856</v>
      </c>
      <c r="D39" s="35">
        <v>801</v>
      </c>
      <c r="E39" s="35">
        <v>848</v>
      </c>
      <c r="F39" s="35">
        <v>802</v>
      </c>
      <c r="G39" s="35">
        <v>845</v>
      </c>
      <c r="H39" s="35">
        <v>800</v>
      </c>
      <c r="I39" s="35">
        <v>771</v>
      </c>
      <c r="J39" s="35">
        <v>784</v>
      </c>
      <c r="K39" s="35">
        <v>730</v>
      </c>
      <c r="L39" s="35">
        <v>798</v>
      </c>
      <c r="M39" s="35">
        <v>857</v>
      </c>
      <c r="N39" s="4">
        <v>763</v>
      </c>
      <c r="O39" s="4">
        <v>790</v>
      </c>
      <c r="P39" s="4">
        <v>844</v>
      </c>
      <c r="Q39" s="4">
        <v>668</v>
      </c>
      <c r="R39" s="4">
        <v>631</v>
      </c>
      <c r="S39" s="55">
        <v>588</v>
      </c>
      <c r="T39" s="13">
        <v>567</v>
      </c>
      <c r="U39" s="55">
        <v>698</v>
      </c>
      <c r="V39" s="13">
        <v>482</v>
      </c>
      <c r="W39" s="78">
        <v>519</v>
      </c>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1:252" ht="15.75">
      <c r="A40" s="21" t="s">
        <v>34</v>
      </c>
      <c r="B40" s="4">
        <v>6894</v>
      </c>
      <c r="C40" s="4">
        <v>6217</v>
      </c>
      <c r="D40" s="35">
        <v>5565</v>
      </c>
      <c r="E40" s="35">
        <v>5855</v>
      </c>
      <c r="F40" s="35">
        <v>5891</v>
      </c>
      <c r="G40" s="35">
        <v>7424</v>
      </c>
      <c r="H40" s="35">
        <v>8236</v>
      </c>
      <c r="I40" s="35">
        <v>9111</v>
      </c>
      <c r="J40" s="35">
        <v>6497</v>
      </c>
      <c r="K40" s="35">
        <v>6028</v>
      </c>
      <c r="L40" s="35">
        <v>5681</v>
      </c>
      <c r="M40" s="35">
        <v>5327</v>
      </c>
      <c r="N40" s="4">
        <v>4998</v>
      </c>
      <c r="O40" s="4">
        <v>5422</v>
      </c>
      <c r="P40" s="4">
        <v>5223</v>
      </c>
      <c r="Q40" s="4">
        <v>4904</v>
      </c>
      <c r="R40" s="4">
        <v>6528</v>
      </c>
      <c r="S40" s="54">
        <v>4754</v>
      </c>
      <c r="T40" s="41">
        <v>4482</v>
      </c>
      <c r="U40" s="54">
        <v>4658</v>
      </c>
      <c r="V40" s="41">
        <v>5052</v>
      </c>
      <c r="W40" s="73">
        <v>5062</v>
      </c>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row>
    <row r="41" spans="1:252" ht="12.75">
      <c r="A41" s="2"/>
      <c r="B41" s="4"/>
      <c r="C41" s="4"/>
      <c r="D41" s="35"/>
      <c r="E41" s="35"/>
      <c r="F41" s="35"/>
      <c r="G41" s="35"/>
      <c r="H41" s="35"/>
      <c r="I41" s="35"/>
      <c r="J41" s="35"/>
      <c r="K41" s="35"/>
      <c r="L41" s="35"/>
      <c r="M41" s="35"/>
      <c r="N41" s="4"/>
      <c r="O41" s="2"/>
      <c r="P41" s="2"/>
      <c r="Q41" s="2"/>
      <c r="R41" s="2"/>
      <c r="S41" s="51"/>
      <c r="T41" s="2"/>
      <c r="U41" s="51"/>
      <c r="V41" s="2"/>
      <c r="W41" s="70"/>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row>
    <row r="42" spans="1:252" ht="12.75">
      <c r="A42" s="26" t="s">
        <v>21</v>
      </c>
      <c r="B42" s="4">
        <f aca="true" t="shared" si="13" ref="B42:K42">SUM(B43:B44)</f>
        <v>2394</v>
      </c>
      <c r="C42" s="4">
        <f t="shared" si="13"/>
        <v>2225</v>
      </c>
      <c r="D42" s="39">
        <f t="shared" si="13"/>
        <v>1907</v>
      </c>
      <c r="E42" s="39">
        <f t="shared" si="13"/>
        <v>1955</v>
      </c>
      <c r="F42" s="39">
        <f t="shared" si="13"/>
        <v>2025</v>
      </c>
      <c r="G42" s="39">
        <f>SUM(G43:G44)</f>
        <v>2011</v>
      </c>
      <c r="H42" s="39">
        <f>SUM(H43:H44)</f>
        <v>2050</v>
      </c>
      <c r="I42" s="39">
        <f t="shared" si="13"/>
        <v>2376</v>
      </c>
      <c r="J42" s="39">
        <f t="shared" si="13"/>
        <v>2544</v>
      </c>
      <c r="K42" s="39">
        <f t="shared" si="13"/>
        <v>2377</v>
      </c>
      <c r="L42" s="39">
        <f aca="true" t="shared" si="14" ref="L42:Q42">SUM(L43:L44)</f>
        <v>2399</v>
      </c>
      <c r="M42" s="39">
        <f t="shared" si="14"/>
        <v>2303</v>
      </c>
      <c r="N42" s="29">
        <f t="shared" si="14"/>
        <v>2196</v>
      </c>
      <c r="O42" s="29">
        <f t="shared" si="14"/>
        <v>2267</v>
      </c>
      <c r="P42" s="29">
        <f t="shared" si="14"/>
        <v>3510</v>
      </c>
      <c r="Q42" s="29">
        <f t="shared" si="14"/>
        <v>2150</v>
      </c>
      <c r="R42" s="29">
        <v>2278</v>
      </c>
      <c r="S42" s="58">
        <f>SUM(S43:S44)</f>
        <v>2352</v>
      </c>
      <c r="T42" s="29">
        <f>SUM(T43:T44)</f>
        <v>2462</v>
      </c>
      <c r="U42" s="58">
        <f>SUM(U43:U44)</f>
        <v>2274</v>
      </c>
      <c r="V42" s="29">
        <f>SUM(V43:V44)</f>
        <v>2771</v>
      </c>
      <c r="W42" s="79">
        <v>2634</v>
      </c>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row>
    <row r="43" spans="1:252" ht="12.75">
      <c r="A43" s="19" t="s">
        <v>22</v>
      </c>
      <c r="B43" s="4">
        <v>1017</v>
      </c>
      <c r="C43" s="4">
        <v>980</v>
      </c>
      <c r="D43" s="35">
        <v>922</v>
      </c>
      <c r="E43" s="35">
        <v>945</v>
      </c>
      <c r="F43" s="35">
        <v>983</v>
      </c>
      <c r="G43" s="35">
        <v>1000</v>
      </c>
      <c r="H43" s="35">
        <v>1091</v>
      </c>
      <c r="I43" s="35">
        <v>1342</v>
      </c>
      <c r="J43" s="35">
        <v>1535</v>
      </c>
      <c r="K43" s="35">
        <v>1225</v>
      </c>
      <c r="L43" s="35">
        <v>1231</v>
      </c>
      <c r="M43" s="35">
        <v>1149</v>
      </c>
      <c r="N43" s="4">
        <v>1091</v>
      </c>
      <c r="O43" s="4">
        <v>1229</v>
      </c>
      <c r="P43" s="4">
        <v>2418</v>
      </c>
      <c r="Q43" s="4">
        <v>1136</v>
      </c>
      <c r="R43" s="4">
        <v>1292</v>
      </c>
      <c r="S43" s="54">
        <v>1229</v>
      </c>
      <c r="T43" s="4">
        <v>1024</v>
      </c>
      <c r="U43" s="61">
        <v>1095</v>
      </c>
      <c r="V43" s="4">
        <v>1401</v>
      </c>
      <c r="W43" s="74">
        <v>1339</v>
      </c>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row>
    <row r="44" spans="1:252" ht="12.75">
      <c r="A44" s="19" t="s">
        <v>23</v>
      </c>
      <c r="B44" s="4">
        <v>1377</v>
      </c>
      <c r="C44" s="4">
        <v>1245</v>
      </c>
      <c r="D44" s="35">
        <v>985</v>
      </c>
      <c r="E44" s="35">
        <v>1010</v>
      </c>
      <c r="F44" s="35">
        <v>1042</v>
      </c>
      <c r="G44" s="35">
        <v>1011</v>
      </c>
      <c r="H44" s="35">
        <v>959</v>
      </c>
      <c r="I44" s="35">
        <v>1034</v>
      </c>
      <c r="J44" s="35">
        <v>1009</v>
      </c>
      <c r="K44" s="35">
        <v>1152</v>
      </c>
      <c r="L44" s="35">
        <v>1168</v>
      </c>
      <c r="M44" s="35">
        <v>1154</v>
      </c>
      <c r="N44" s="4">
        <v>1105</v>
      </c>
      <c r="O44" s="4">
        <v>1038</v>
      </c>
      <c r="P44" s="4">
        <v>1092</v>
      </c>
      <c r="Q44" s="4">
        <v>1014</v>
      </c>
      <c r="R44" s="4">
        <v>986</v>
      </c>
      <c r="S44" s="54">
        <v>1123</v>
      </c>
      <c r="T44" s="41">
        <v>1438</v>
      </c>
      <c r="U44" s="54">
        <v>1179</v>
      </c>
      <c r="V44" s="41">
        <v>1370</v>
      </c>
      <c r="W44" s="73">
        <v>1295</v>
      </c>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row>
    <row r="45" spans="1:252" ht="12.75">
      <c r="A45" s="2"/>
      <c r="B45" s="4"/>
      <c r="C45" s="4"/>
      <c r="D45" s="35"/>
      <c r="E45" s="35"/>
      <c r="F45" s="35"/>
      <c r="G45" s="35"/>
      <c r="H45" s="35"/>
      <c r="I45" s="35"/>
      <c r="J45" s="35"/>
      <c r="K45" s="35"/>
      <c r="L45" s="35"/>
      <c r="M45" s="35"/>
      <c r="N45" s="4"/>
      <c r="O45" s="9"/>
      <c r="P45" s="9"/>
      <c r="Q45" s="9"/>
      <c r="R45" s="9"/>
      <c r="S45" s="51"/>
      <c r="T45" s="2"/>
      <c r="U45" s="51"/>
      <c r="V45" s="2"/>
      <c r="W45" s="70"/>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row>
    <row r="46" spans="1:252" ht="16.5" thickBot="1">
      <c r="A46" s="10" t="s">
        <v>33</v>
      </c>
      <c r="B46" s="11">
        <v>83</v>
      </c>
      <c r="C46" s="11">
        <v>120</v>
      </c>
      <c r="D46" s="40">
        <v>125</v>
      </c>
      <c r="E46" s="40">
        <v>127</v>
      </c>
      <c r="F46" s="40">
        <v>92</v>
      </c>
      <c r="G46" s="40">
        <v>119</v>
      </c>
      <c r="H46" s="40">
        <v>118</v>
      </c>
      <c r="I46" s="40">
        <v>97</v>
      </c>
      <c r="J46" s="40">
        <v>94</v>
      </c>
      <c r="K46" s="40">
        <v>578</v>
      </c>
      <c r="L46" s="40">
        <v>1160</v>
      </c>
      <c r="M46" s="40">
        <v>1365</v>
      </c>
      <c r="N46" s="11">
        <v>1280</v>
      </c>
      <c r="O46" s="12">
        <v>1290</v>
      </c>
      <c r="P46" s="12">
        <v>1207</v>
      </c>
      <c r="Q46" s="12">
        <f>648+8</f>
        <v>656</v>
      </c>
      <c r="R46" s="12">
        <v>421</v>
      </c>
      <c r="S46" s="59">
        <v>343</v>
      </c>
      <c r="T46" s="42">
        <v>324</v>
      </c>
      <c r="U46" s="59">
        <v>980</v>
      </c>
      <c r="V46" s="12">
        <v>2207</v>
      </c>
      <c r="W46" s="80">
        <v>2447</v>
      </c>
      <c r="X46" s="86"/>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row>
    <row r="47" spans="1:252" ht="13.5" thickTop="1">
      <c r="A47" s="23"/>
      <c r="B47" s="24"/>
      <c r="C47" s="24"/>
      <c r="D47" s="64"/>
      <c r="E47" s="64"/>
      <c r="F47" s="64"/>
      <c r="G47" s="64"/>
      <c r="H47" s="64"/>
      <c r="I47" s="64"/>
      <c r="J47" s="64"/>
      <c r="K47" s="64"/>
      <c r="L47" s="64"/>
      <c r="M47" s="64"/>
      <c r="N47" s="24"/>
      <c r="O47" s="65"/>
      <c r="P47" s="65"/>
      <c r="Q47" s="65"/>
      <c r="R47" s="65"/>
      <c r="S47" s="66"/>
      <c r="T47" s="66"/>
      <c r="U47" s="66"/>
      <c r="V47" s="66"/>
      <c r="W47" s="66"/>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row>
    <row r="48" spans="1:252" ht="12.75" customHeight="1">
      <c r="A48" s="81" t="s">
        <v>41</v>
      </c>
      <c r="B48" s="82"/>
      <c r="C48" s="82"/>
      <c r="D48" s="82"/>
      <c r="E48" s="82"/>
      <c r="F48" s="82"/>
      <c r="G48" s="82"/>
      <c r="H48" s="82"/>
      <c r="I48" s="82"/>
      <c r="J48" s="82"/>
      <c r="K48" s="82"/>
      <c r="L48" s="82"/>
      <c r="M48" s="82"/>
      <c r="N48" s="82"/>
      <c r="O48" s="82"/>
      <c r="P48" s="82"/>
      <c r="Q48" s="82"/>
      <c r="R48" s="82"/>
      <c r="S48" s="82"/>
      <c r="T48" s="82"/>
      <c r="U48" s="82"/>
      <c r="V48" s="8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row>
    <row r="49" spans="1:252" ht="12.75" hidden="1">
      <c r="A49" s="95" t="s">
        <v>32</v>
      </c>
      <c r="B49" s="96"/>
      <c r="C49" s="96"/>
      <c r="D49" s="96"/>
      <c r="E49" s="96"/>
      <c r="F49" s="96"/>
      <c r="G49" s="96"/>
      <c r="H49" s="96"/>
      <c r="I49" s="96"/>
      <c r="J49" s="96"/>
      <c r="K49" s="96"/>
      <c r="L49" s="96"/>
      <c r="M49" s="96"/>
      <c r="N49" s="96"/>
      <c r="O49" s="96"/>
      <c r="P49" s="96"/>
      <c r="Q49" s="96"/>
      <c r="R49" s="96"/>
      <c r="S49" s="96"/>
      <c r="T49" s="96"/>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row>
    <row r="50" spans="1:252" ht="12.75" hidden="1">
      <c r="A50" s="96"/>
      <c r="B50" s="96"/>
      <c r="C50" s="96"/>
      <c r="D50" s="96"/>
      <c r="E50" s="96"/>
      <c r="F50" s="96"/>
      <c r="G50" s="96"/>
      <c r="H50" s="96"/>
      <c r="I50" s="96"/>
      <c r="J50" s="96"/>
      <c r="K50" s="96"/>
      <c r="L50" s="96"/>
      <c r="M50" s="96"/>
      <c r="N50" s="96"/>
      <c r="O50" s="96"/>
      <c r="P50" s="96"/>
      <c r="Q50" s="96"/>
      <c r="R50" s="96"/>
      <c r="S50" s="96"/>
      <c r="T50" s="96"/>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row>
    <row r="51" spans="1:252" ht="12.75" hidden="1">
      <c r="A51" s="96"/>
      <c r="B51" s="96"/>
      <c r="C51" s="96"/>
      <c r="D51" s="96"/>
      <c r="E51" s="96"/>
      <c r="F51" s="96"/>
      <c r="G51" s="96"/>
      <c r="H51" s="96"/>
      <c r="I51" s="96"/>
      <c r="J51" s="96"/>
      <c r="K51" s="96"/>
      <c r="L51" s="96"/>
      <c r="M51" s="96"/>
      <c r="N51" s="96"/>
      <c r="O51" s="96"/>
      <c r="P51" s="96"/>
      <c r="Q51" s="96"/>
      <c r="R51" s="96"/>
      <c r="S51" s="96"/>
      <c r="T51" s="96"/>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row>
    <row r="52" spans="1:252" ht="13.5" customHeight="1" hidden="1">
      <c r="A52" s="96"/>
      <c r="B52" s="96"/>
      <c r="C52" s="96"/>
      <c r="D52" s="96"/>
      <c r="E52" s="96"/>
      <c r="F52" s="96"/>
      <c r="G52" s="96"/>
      <c r="H52" s="96"/>
      <c r="I52" s="96"/>
      <c r="J52" s="96"/>
      <c r="K52" s="96"/>
      <c r="L52" s="96"/>
      <c r="M52" s="96"/>
      <c r="N52" s="96"/>
      <c r="O52" s="96"/>
      <c r="P52" s="96"/>
      <c r="Q52" s="96"/>
      <c r="R52" s="96"/>
      <c r="S52" s="96"/>
      <c r="T52" s="96"/>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row>
    <row r="53" spans="1:252" ht="25.5" customHeight="1" hidden="1">
      <c r="A53" s="96"/>
      <c r="B53" s="96"/>
      <c r="C53" s="96"/>
      <c r="D53" s="96"/>
      <c r="E53" s="96"/>
      <c r="F53" s="96"/>
      <c r="G53" s="96"/>
      <c r="H53" s="96"/>
      <c r="I53" s="96"/>
      <c r="J53" s="96"/>
      <c r="K53" s="96"/>
      <c r="L53" s="96"/>
      <c r="M53" s="96"/>
      <c r="N53" s="96"/>
      <c r="O53" s="96"/>
      <c r="P53" s="96"/>
      <c r="Q53" s="96"/>
      <c r="R53" s="96"/>
      <c r="S53" s="96"/>
      <c r="T53" s="96"/>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row>
    <row r="54" spans="1:252" ht="15" customHeight="1">
      <c r="A54" s="99" t="s">
        <v>42</v>
      </c>
      <c r="B54" s="96"/>
      <c r="C54" s="96"/>
      <c r="D54" s="96"/>
      <c r="E54" s="96"/>
      <c r="F54" s="96"/>
      <c r="G54" s="96"/>
      <c r="H54" s="96"/>
      <c r="I54" s="96"/>
      <c r="J54" s="96"/>
      <c r="K54" s="96"/>
      <c r="L54" s="96"/>
      <c r="M54" s="96"/>
      <c r="N54" s="96"/>
      <c r="O54" s="96"/>
      <c r="P54" s="96"/>
      <c r="Q54" s="96"/>
      <c r="R54" s="96"/>
      <c r="S54" s="96"/>
      <c r="T54" s="96"/>
      <c r="U54" s="96"/>
      <c r="V54" s="96"/>
      <c r="W54" s="96"/>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row>
    <row r="55" spans="1:252" ht="15.75" customHeight="1">
      <c r="A55" s="85"/>
      <c r="B55" s="84"/>
      <c r="C55" s="84"/>
      <c r="D55" s="84"/>
      <c r="E55" s="84"/>
      <c r="F55" s="84"/>
      <c r="G55" s="84"/>
      <c r="H55" s="84"/>
      <c r="I55" s="84"/>
      <c r="J55" s="84"/>
      <c r="K55" s="84"/>
      <c r="L55" s="84"/>
      <c r="M55" s="84"/>
      <c r="N55" s="84"/>
      <c r="O55" s="84"/>
      <c r="P55" s="84"/>
      <c r="Q55" s="84"/>
      <c r="R55" s="84"/>
      <c r="S55" s="84"/>
      <c r="T55" s="84"/>
      <c r="U55" s="84"/>
      <c r="V55" s="84"/>
      <c r="W55" s="84"/>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row>
    <row r="56" spans="1:252" ht="14.25" customHeight="1">
      <c r="A56" s="100" t="s">
        <v>40</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row>
    <row r="57" spans="1:252" ht="12.75" customHeight="1" hidden="1">
      <c r="A57" s="91" t="s">
        <v>26</v>
      </c>
      <c r="B57" s="92"/>
      <c r="C57" s="92"/>
      <c r="D57" s="92"/>
      <c r="E57" s="92"/>
      <c r="F57" s="92"/>
      <c r="G57" s="92"/>
      <c r="H57" s="92"/>
      <c r="I57" s="92"/>
      <c r="J57" s="92"/>
      <c r="K57" s="92"/>
      <c r="L57" s="92"/>
      <c r="M57" s="92"/>
      <c r="N57" s="92"/>
      <c r="O57" s="92"/>
      <c r="P57" s="92"/>
      <c r="Q57" s="92"/>
      <c r="R57" s="92"/>
      <c r="S57" s="93"/>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row>
    <row r="58" spans="1:252" ht="12.75" customHeight="1" hidden="1">
      <c r="A58" s="92"/>
      <c r="B58" s="92"/>
      <c r="C58" s="92"/>
      <c r="D58" s="92"/>
      <c r="E58" s="92"/>
      <c r="F58" s="92"/>
      <c r="G58" s="92"/>
      <c r="H58" s="92"/>
      <c r="I58" s="92"/>
      <c r="J58" s="92"/>
      <c r="K58" s="92"/>
      <c r="L58" s="92"/>
      <c r="M58" s="92"/>
      <c r="N58" s="92"/>
      <c r="O58" s="92"/>
      <c r="P58" s="92"/>
      <c r="Q58" s="92"/>
      <c r="R58" s="92"/>
      <c r="S58" s="93"/>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row>
    <row r="59" spans="1:252" ht="14.25" customHeight="1">
      <c r="A59" s="94" t="s">
        <v>39</v>
      </c>
      <c r="B59" s="94"/>
      <c r="C59" s="94"/>
      <c r="D59" s="94"/>
      <c r="E59" s="94"/>
      <c r="F59" s="94"/>
      <c r="G59" s="94"/>
      <c r="H59" s="94"/>
      <c r="I59" s="94"/>
      <c r="J59" s="94"/>
      <c r="K59" s="94"/>
      <c r="L59" s="94"/>
      <c r="M59" s="94"/>
      <c r="N59" s="94"/>
      <c r="O59" s="94"/>
      <c r="P59" s="94"/>
      <c r="Q59" s="94"/>
      <c r="R59" s="94"/>
      <c r="S59" s="94"/>
      <c r="T59" s="94"/>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row>
    <row r="60" spans="1:252" ht="14.25" customHeight="1">
      <c r="A60" s="87"/>
      <c r="B60" s="87"/>
      <c r="C60" s="87"/>
      <c r="D60" s="87"/>
      <c r="E60" s="87"/>
      <c r="F60" s="87"/>
      <c r="G60" s="87"/>
      <c r="H60" s="87"/>
      <c r="I60" s="87"/>
      <c r="J60" s="87"/>
      <c r="K60" s="87"/>
      <c r="L60" s="87"/>
      <c r="M60" s="87"/>
      <c r="N60" s="87"/>
      <c r="O60" s="87"/>
      <c r="P60" s="87"/>
      <c r="Q60" s="87"/>
      <c r="R60" s="87"/>
      <c r="S60" s="87"/>
      <c r="T60" s="87"/>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row>
    <row r="61" spans="1:252" ht="12.75" customHeight="1">
      <c r="A61" s="97" t="s">
        <v>38</v>
      </c>
      <c r="B61" s="98"/>
      <c r="C61" s="98"/>
      <c r="D61" s="98"/>
      <c r="E61" s="98"/>
      <c r="F61" s="98"/>
      <c r="G61" s="98"/>
      <c r="H61" s="98"/>
      <c r="I61" s="98"/>
      <c r="J61" s="98"/>
      <c r="K61" s="98"/>
      <c r="L61" s="98"/>
      <c r="M61" s="98"/>
      <c r="N61" s="98"/>
      <c r="O61" s="98"/>
      <c r="P61" s="98"/>
      <c r="Q61" s="98"/>
      <c r="R61" s="98"/>
      <c r="S61" s="98"/>
      <c r="T61" s="98"/>
      <c r="U61" s="98"/>
      <c r="V61" s="98"/>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row>
    <row r="62" s="13" customFormat="1" ht="12.75" customHeight="1"/>
    <row r="64" spans="1:18" ht="12.75">
      <c r="A64" s="90"/>
      <c r="B64" s="90"/>
      <c r="C64" s="90"/>
      <c r="D64" s="90"/>
      <c r="E64" s="90"/>
      <c r="F64" s="90"/>
      <c r="G64" s="90"/>
      <c r="H64" s="90"/>
      <c r="I64" s="90"/>
      <c r="J64" s="90"/>
      <c r="K64" s="90"/>
      <c r="L64" s="90"/>
      <c r="M64" s="90"/>
      <c r="N64" s="90"/>
      <c r="O64" s="90"/>
      <c r="P64" s="90"/>
      <c r="Q64" s="90"/>
      <c r="R64" s="90"/>
    </row>
    <row r="65" spans="1:23" ht="25.5" customHeight="1">
      <c r="A65" s="83"/>
      <c r="B65" s="83"/>
      <c r="C65" s="83"/>
      <c r="D65" s="83"/>
      <c r="E65" s="83"/>
      <c r="F65" s="83"/>
      <c r="G65" s="83"/>
      <c r="H65" s="83"/>
      <c r="I65" s="83"/>
      <c r="J65" s="83"/>
      <c r="K65" s="83"/>
      <c r="L65" s="83"/>
      <c r="M65" s="83"/>
      <c r="N65" s="83"/>
      <c r="O65" s="83"/>
      <c r="P65" s="83"/>
      <c r="Q65" s="83"/>
      <c r="R65" s="83"/>
      <c r="S65" s="83"/>
      <c r="T65" s="83"/>
      <c r="U65" s="83"/>
      <c r="V65" s="83"/>
      <c r="W65" s="83"/>
    </row>
    <row r="66" spans="1:18" ht="12.75">
      <c r="A66" s="30"/>
      <c r="B66" s="13"/>
      <c r="C66" s="13"/>
      <c r="D66" s="13"/>
      <c r="E66" s="13"/>
      <c r="F66" s="13"/>
      <c r="G66" s="13"/>
      <c r="H66" s="13"/>
      <c r="I66" s="13"/>
      <c r="J66" s="13"/>
      <c r="K66" s="13"/>
      <c r="L66" s="13"/>
      <c r="M66" s="13"/>
      <c r="N66" s="13"/>
      <c r="O66" s="13"/>
      <c r="P66" s="13"/>
      <c r="Q66" s="13"/>
      <c r="R66" s="13"/>
    </row>
  </sheetData>
  <sheetProtection password="CC63" sheet="1"/>
  <mergeCells count="8">
    <mergeCell ref="B3:W3"/>
    <mergeCell ref="A64:R64"/>
    <mergeCell ref="A57:S58"/>
    <mergeCell ref="A59:T59"/>
    <mergeCell ref="A49:T53"/>
    <mergeCell ref="A61:V61"/>
    <mergeCell ref="A54:W54"/>
    <mergeCell ref="A56:X56"/>
  </mergeCells>
  <printOptions horizontalCentered="1"/>
  <pageMargins left="0.5" right="0.5" top="0.5" bottom="0.25" header="0.5" footer="0.25"/>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2011-09-27T20:28:06Z</cp:lastPrinted>
  <dcterms:created xsi:type="dcterms:W3CDTF">2002-11-20T21:42:00Z</dcterms:created>
  <dcterms:modified xsi:type="dcterms:W3CDTF">2011-10-07T17:11:14Z</dcterms:modified>
  <cp:category/>
  <cp:version/>
  <cp:contentType/>
  <cp:contentStatus/>
</cp:coreProperties>
</file>