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AnnualReport\Publications\2017AnnualReport\"/>
    </mc:Choice>
  </mc:AlternateContent>
  <bookViews>
    <workbookView xWindow="-15" yWindow="-15" windowWidth="15480" windowHeight="6135"/>
  </bookViews>
  <sheets>
    <sheet name="Table H-3A" sheetId="3" r:id="rId1"/>
  </sheets>
  <definedNames>
    <definedName name="_xlnm.Print_Titles" localSheetId="0">'Table H-3A'!$1:$6</definedName>
  </definedNames>
  <calcPr calcId="171027"/>
</workbook>
</file>

<file path=xl/calcChain.xml><?xml version="1.0" encoding="utf-8"?>
<calcChain xmlns="http://schemas.openxmlformats.org/spreadsheetml/2006/main">
  <c r="S113" i="3" l="1"/>
  <c r="L113" i="3"/>
  <c r="Q113" i="3" s="1"/>
  <c r="K113" i="3"/>
  <c r="D113" i="3"/>
  <c r="I113" i="3" s="1"/>
  <c r="S112" i="3"/>
  <c r="M112" i="3"/>
  <c r="L112" i="3"/>
  <c r="Q112" i="3" s="1"/>
  <c r="K112" i="3"/>
  <c r="D112" i="3"/>
  <c r="I112" i="3" s="1"/>
  <c r="S111" i="3"/>
  <c r="M111" i="3"/>
  <c r="L111" i="3"/>
  <c r="Q111" i="3" s="1"/>
  <c r="K111" i="3"/>
  <c r="G111" i="3"/>
  <c r="E111" i="3"/>
  <c r="D111" i="3"/>
  <c r="I111" i="3" s="1"/>
  <c r="S110" i="3"/>
  <c r="Q110" i="3"/>
  <c r="L110" i="3"/>
  <c r="M110" i="3" s="1"/>
  <c r="K110" i="3"/>
  <c r="D110" i="3"/>
  <c r="I110" i="3" s="1"/>
  <c r="S109" i="3"/>
  <c r="L109" i="3"/>
  <c r="Q109" i="3" s="1"/>
  <c r="K109" i="3"/>
  <c r="D109" i="3"/>
  <c r="I109" i="3" s="1"/>
  <c r="S108" i="3"/>
  <c r="M108" i="3"/>
  <c r="L108" i="3"/>
  <c r="Q108" i="3" s="1"/>
  <c r="K108" i="3"/>
  <c r="D108" i="3"/>
  <c r="I108" i="3" s="1"/>
  <c r="S107" i="3"/>
  <c r="M107" i="3"/>
  <c r="L107" i="3"/>
  <c r="Q107" i="3" s="1"/>
  <c r="K107" i="3"/>
  <c r="G107" i="3"/>
  <c r="D107" i="3"/>
  <c r="E107" i="3" s="1"/>
  <c r="S106" i="3"/>
  <c r="O106" i="3"/>
  <c r="M106" i="3"/>
  <c r="L106" i="3"/>
  <c r="Q106" i="3" s="1"/>
  <c r="K106" i="3"/>
  <c r="D106" i="3"/>
  <c r="I106" i="3" s="1"/>
  <c r="S105" i="3"/>
  <c r="L105" i="3"/>
  <c r="Q105" i="3" s="1"/>
  <c r="K105" i="3"/>
  <c r="G105" i="3"/>
  <c r="D105" i="3"/>
  <c r="E105" i="3" s="1"/>
  <c r="R104" i="3"/>
  <c r="S104" i="3" s="1"/>
  <c r="P104" i="3"/>
  <c r="N104" i="3"/>
  <c r="J104" i="3"/>
  <c r="K104" i="3" s="1"/>
  <c r="H104" i="3"/>
  <c r="F104" i="3"/>
  <c r="C104" i="3"/>
  <c r="S103" i="3"/>
  <c r="L103" i="3"/>
  <c r="Q103" i="3" s="1"/>
  <c r="K103" i="3"/>
  <c r="D103" i="3"/>
  <c r="G103" i="3" s="1"/>
  <c r="S102" i="3"/>
  <c r="L102" i="3"/>
  <c r="M102" i="3" s="1"/>
  <c r="K102" i="3"/>
  <c r="D102" i="3"/>
  <c r="G102" i="3" s="1"/>
  <c r="S101" i="3"/>
  <c r="L101" i="3"/>
  <c r="Q101" i="3" s="1"/>
  <c r="K101" i="3"/>
  <c r="I101" i="3"/>
  <c r="D101" i="3"/>
  <c r="G101" i="3" s="1"/>
  <c r="S100" i="3"/>
  <c r="O100" i="3"/>
  <c r="L100" i="3"/>
  <c r="M100" i="3" s="1"/>
  <c r="K100" i="3"/>
  <c r="G100" i="3"/>
  <c r="D100" i="3"/>
  <c r="I100" i="3" s="1"/>
  <c r="S99" i="3"/>
  <c r="L99" i="3"/>
  <c r="Q99" i="3" s="1"/>
  <c r="K99" i="3"/>
  <c r="D99" i="3"/>
  <c r="G99" i="3" s="1"/>
  <c r="S98" i="3"/>
  <c r="O98" i="3"/>
  <c r="L98" i="3"/>
  <c r="M98" i="3" s="1"/>
  <c r="K98" i="3"/>
  <c r="D98" i="3"/>
  <c r="G98" i="3" s="1"/>
  <c r="S97" i="3"/>
  <c r="L97" i="3"/>
  <c r="Q97" i="3" s="1"/>
  <c r="K97" i="3"/>
  <c r="I97" i="3"/>
  <c r="D97" i="3"/>
  <c r="G97" i="3" s="1"/>
  <c r="S96" i="3"/>
  <c r="O96" i="3"/>
  <c r="L96" i="3"/>
  <c r="M96" i="3" s="1"/>
  <c r="K96" i="3"/>
  <c r="G96" i="3"/>
  <c r="D96" i="3"/>
  <c r="I96" i="3" s="1"/>
  <c r="R95" i="3"/>
  <c r="S95" i="3" s="1"/>
  <c r="P95" i="3"/>
  <c r="N95" i="3"/>
  <c r="J95" i="3"/>
  <c r="K95" i="3" s="1"/>
  <c r="H95" i="3"/>
  <c r="F95" i="3"/>
  <c r="C95" i="3"/>
  <c r="S94" i="3"/>
  <c r="Q94" i="3"/>
  <c r="L94" i="3"/>
  <c r="O94" i="3" s="1"/>
  <c r="K94" i="3"/>
  <c r="G94" i="3"/>
  <c r="D94" i="3"/>
  <c r="E94" i="3" s="1"/>
  <c r="S93" i="3"/>
  <c r="O93" i="3"/>
  <c r="L93" i="3"/>
  <c r="Q93" i="3" s="1"/>
  <c r="K93" i="3"/>
  <c r="D93" i="3"/>
  <c r="I93" i="3" s="1"/>
  <c r="S92" i="3"/>
  <c r="L92" i="3"/>
  <c r="O92" i="3" s="1"/>
  <c r="K92" i="3"/>
  <c r="G92" i="3"/>
  <c r="D92" i="3"/>
  <c r="E92" i="3" s="1"/>
  <c r="S91" i="3"/>
  <c r="L91" i="3"/>
  <c r="O91" i="3" s="1"/>
  <c r="K91" i="3"/>
  <c r="D91" i="3"/>
  <c r="I91" i="3" s="1"/>
  <c r="S90" i="3"/>
  <c r="Q90" i="3"/>
  <c r="L90" i="3"/>
  <c r="O90" i="3" s="1"/>
  <c r="K90" i="3"/>
  <c r="G90" i="3"/>
  <c r="D90" i="3"/>
  <c r="E90" i="3" s="1"/>
  <c r="S89" i="3"/>
  <c r="O89" i="3"/>
  <c r="L89" i="3"/>
  <c r="Q89" i="3" s="1"/>
  <c r="K89" i="3"/>
  <c r="D89" i="3"/>
  <c r="I89" i="3" s="1"/>
  <c r="S88" i="3"/>
  <c r="L88" i="3"/>
  <c r="O88" i="3" s="1"/>
  <c r="K88" i="3"/>
  <c r="G88" i="3"/>
  <c r="D88" i="3"/>
  <c r="E88" i="3" s="1"/>
  <c r="S87" i="3"/>
  <c r="L87" i="3"/>
  <c r="O87" i="3" s="1"/>
  <c r="K87" i="3"/>
  <c r="D87" i="3"/>
  <c r="I87" i="3" s="1"/>
  <c r="S86" i="3"/>
  <c r="Q86" i="3"/>
  <c r="L86" i="3"/>
  <c r="O86" i="3" s="1"/>
  <c r="K86" i="3"/>
  <c r="G86" i="3"/>
  <c r="D86" i="3"/>
  <c r="E86" i="3" s="1"/>
  <c r="S85" i="3"/>
  <c r="O85" i="3"/>
  <c r="L85" i="3"/>
  <c r="Q85" i="3" s="1"/>
  <c r="K85" i="3"/>
  <c r="D85" i="3"/>
  <c r="I85" i="3" s="1"/>
  <c r="S84" i="3"/>
  <c r="L84" i="3"/>
  <c r="O84" i="3" s="1"/>
  <c r="K84" i="3"/>
  <c r="G84" i="3"/>
  <c r="D84" i="3"/>
  <c r="E84" i="3" s="1"/>
  <c r="S83" i="3"/>
  <c r="L83" i="3"/>
  <c r="O83" i="3" s="1"/>
  <c r="K83" i="3"/>
  <c r="D83" i="3"/>
  <c r="I83" i="3" s="1"/>
  <c r="S82" i="3"/>
  <c r="Q82" i="3"/>
  <c r="L82" i="3"/>
  <c r="O82" i="3" s="1"/>
  <c r="K82" i="3"/>
  <c r="G82" i="3"/>
  <c r="D82" i="3"/>
  <c r="E82" i="3" s="1"/>
  <c r="S81" i="3"/>
  <c r="O81" i="3"/>
  <c r="L81" i="3"/>
  <c r="Q81" i="3" s="1"/>
  <c r="K81" i="3"/>
  <c r="D81" i="3"/>
  <c r="S80" i="3"/>
  <c r="L80" i="3"/>
  <c r="O80" i="3" s="1"/>
  <c r="K80" i="3"/>
  <c r="G80" i="3"/>
  <c r="D80" i="3"/>
  <c r="E80" i="3" s="1"/>
  <c r="R79" i="3"/>
  <c r="S79" i="3" s="1"/>
  <c r="P79" i="3"/>
  <c r="N79" i="3"/>
  <c r="J79" i="3"/>
  <c r="K79" i="3" s="1"/>
  <c r="H79" i="3"/>
  <c r="F79" i="3"/>
  <c r="C79" i="3"/>
  <c r="S78" i="3"/>
  <c r="L78" i="3"/>
  <c r="K78" i="3"/>
  <c r="E78" i="3"/>
  <c r="D78" i="3"/>
  <c r="G78" i="3" s="1"/>
  <c r="S77" i="3"/>
  <c r="L77" i="3"/>
  <c r="M77" i="3" s="1"/>
  <c r="K77" i="3"/>
  <c r="I77" i="3"/>
  <c r="E77" i="3"/>
  <c r="D77" i="3"/>
  <c r="G77" i="3" s="1"/>
  <c r="S76" i="3"/>
  <c r="L76" i="3"/>
  <c r="K76" i="3"/>
  <c r="I76" i="3"/>
  <c r="E76" i="3"/>
  <c r="D76" i="3"/>
  <c r="G76" i="3" s="1"/>
  <c r="S75" i="3"/>
  <c r="L75" i="3"/>
  <c r="M75" i="3" s="1"/>
  <c r="K75" i="3"/>
  <c r="I75" i="3"/>
  <c r="D75" i="3"/>
  <c r="G75" i="3" s="1"/>
  <c r="S74" i="3"/>
  <c r="L74" i="3"/>
  <c r="K74" i="3"/>
  <c r="D74" i="3"/>
  <c r="G74" i="3" s="1"/>
  <c r="S73" i="3"/>
  <c r="O73" i="3"/>
  <c r="L73" i="3"/>
  <c r="M73" i="3" s="1"/>
  <c r="K73" i="3"/>
  <c r="E73" i="3"/>
  <c r="D73" i="3"/>
  <c r="G73" i="3" s="1"/>
  <c r="S72" i="3"/>
  <c r="L72" i="3"/>
  <c r="K72" i="3"/>
  <c r="E72" i="3"/>
  <c r="D72" i="3"/>
  <c r="G72" i="3" s="1"/>
  <c r="S71" i="3"/>
  <c r="L71" i="3"/>
  <c r="M71" i="3" s="1"/>
  <c r="K71" i="3"/>
  <c r="D71" i="3"/>
  <c r="G71" i="3" s="1"/>
  <c r="S70" i="3"/>
  <c r="L70" i="3"/>
  <c r="K70" i="3"/>
  <c r="I70" i="3"/>
  <c r="D70" i="3"/>
  <c r="G70" i="3" s="1"/>
  <c r="S69" i="3"/>
  <c r="O69" i="3"/>
  <c r="L69" i="3"/>
  <c r="M69" i="3" s="1"/>
  <c r="K69" i="3"/>
  <c r="E69" i="3"/>
  <c r="D69" i="3"/>
  <c r="G69" i="3" s="1"/>
  <c r="S68" i="3"/>
  <c r="R68" i="3"/>
  <c r="P68" i="3"/>
  <c r="N68" i="3"/>
  <c r="K68" i="3"/>
  <c r="J68" i="3"/>
  <c r="H68" i="3"/>
  <c r="F68" i="3"/>
  <c r="D68" i="3"/>
  <c r="G68" i="3" s="1"/>
  <c r="C68" i="3"/>
  <c r="S67" i="3"/>
  <c r="M67" i="3"/>
  <c r="L67" i="3"/>
  <c r="O67" i="3" s="1"/>
  <c r="K67" i="3"/>
  <c r="D67" i="3"/>
  <c r="E67" i="3" s="1"/>
  <c r="S66" i="3"/>
  <c r="L66" i="3"/>
  <c r="O66" i="3" s="1"/>
  <c r="K66" i="3"/>
  <c r="D66" i="3"/>
  <c r="S65" i="3"/>
  <c r="Q65" i="3"/>
  <c r="O65" i="3"/>
  <c r="M65" i="3"/>
  <c r="L65" i="3"/>
  <c r="K65" i="3"/>
  <c r="D65" i="3"/>
  <c r="E65" i="3" s="1"/>
  <c r="S64" i="3"/>
  <c r="Q64" i="3"/>
  <c r="L64" i="3"/>
  <c r="O64" i="3" s="1"/>
  <c r="K64" i="3"/>
  <c r="D64" i="3"/>
  <c r="S63" i="3"/>
  <c r="Q63" i="3"/>
  <c r="M63" i="3"/>
  <c r="L63" i="3"/>
  <c r="O63" i="3" s="1"/>
  <c r="K63" i="3"/>
  <c r="D63" i="3"/>
  <c r="S62" i="3"/>
  <c r="Q62" i="3"/>
  <c r="M62" i="3"/>
  <c r="L62" i="3"/>
  <c r="O62" i="3" s="1"/>
  <c r="K62" i="3"/>
  <c r="D62" i="3"/>
  <c r="G62" i="3" s="1"/>
  <c r="S61" i="3"/>
  <c r="Q61" i="3"/>
  <c r="M61" i="3"/>
  <c r="L61" i="3"/>
  <c r="O61" i="3" s="1"/>
  <c r="K61" i="3"/>
  <c r="D61" i="3"/>
  <c r="G61" i="3" s="1"/>
  <c r="R60" i="3"/>
  <c r="S60" i="3" s="1"/>
  <c r="P60" i="3"/>
  <c r="N60" i="3"/>
  <c r="J60" i="3"/>
  <c r="K60" i="3" s="1"/>
  <c r="H60" i="3"/>
  <c r="F60" i="3"/>
  <c r="C60" i="3"/>
  <c r="S59" i="3"/>
  <c r="L59" i="3"/>
  <c r="Q59" i="3" s="1"/>
  <c r="K59" i="3"/>
  <c r="D59" i="3"/>
  <c r="E59" i="3" s="1"/>
  <c r="S58" i="3"/>
  <c r="Q58" i="3"/>
  <c r="M58" i="3"/>
  <c r="L58" i="3"/>
  <c r="O58" i="3" s="1"/>
  <c r="K58" i="3"/>
  <c r="G58" i="3"/>
  <c r="D58" i="3"/>
  <c r="E58" i="3" s="1"/>
  <c r="S57" i="3"/>
  <c r="L57" i="3"/>
  <c r="O57" i="3" s="1"/>
  <c r="K57" i="3"/>
  <c r="D57" i="3"/>
  <c r="I57" i="3" s="1"/>
  <c r="S56" i="3"/>
  <c r="Q56" i="3"/>
  <c r="O56" i="3"/>
  <c r="M56" i="3"/>
  <c r="L56" i="3"/>
  <c r="K56" i="3"/>
  <c r="I56" i="3"/>
  <c r="G56" i="3"/>
  <c r="D56" i="3"/>
  <c r="E56" i="3" s="1"/>
  <c r="S55" i="3"/>
  <c r="L55" i="3"/>
  <c r="O55" i="3" s="1"/>
  <c r="K55" i="3"/>
  <c r="D55" i="3"/>
  <c r="E55" i="3" s="1"/>
  <c r="S54" i="3"/>
  <c r="Q54" i="3"/>
  <c r="M54" i="3"/>
  <c r="L54" i="3"/>
  <c r="O54" i="3" s="1"/>
  <c r="K54" i="3"/>
  <c r="G54" i="3"/>
  <c r="D54" i="3"/>
  <c r="E54" i="3" s="1"/>
  <c r="S53" i="3"/>
  <c r="L53" i="3"/>
  <c r="O53" i="3" s="1"/>
  <c r="K53" i="3"/>
  <c r="D53" i="3"/>
  <c r="I53" i="3" s="1"/>
  <c r="S52" i="3"/>
  <c r="Q52" i="3"/>
  <c r="O52" i="3"/>
  <c r="M52" i="3"/>
  <c r="L52" i="3"/>
  <c r="K52" i="3"/>
  <c r="I52" i="3"/>
  <c r="G52" i="3"/>
  <c r="D52" i="3"/>
  <c r="E52" i="3" s="1"/>
  <c r="S51" i="3"/>
  <c r="L51" i="3"/>
  <c r="O51" i="3" s="1"/>
  <c r="K51" i="3"/>
  <c r="D51" i="3"/>
  <c r="E51" i="3" s="1"/>
  <c r="R50" i="3"/>
  <c r="S50" i="3" s="1"/>
  <c r="P50" i="3"/>
  <c r="N50" i="3"/>
  <c r="J50" i="3"/>
  <c r="K50" i="3" s="1"/>
  <c r="H50" i="3"/>
  <c r="H8" i="3" s="1"/>
  <c r="F50" i="3"/>
  <c r="C50" i="3"/>
  <c r="S49" i="3"/>
  <c r="O49" i="3"/>
  <c r="L49" i="3"/>
  <c r="M49" i="3" s="1"/>
  <c r="K49" i="3"/>
  <c r="D49" i="3"/>
  <c r="G49" i="3" s="1"/>
  <c r="S48" i="3"/>
  <c r="L48" i="3"/>
  <c r="M48" i="3" s="1"/>
  <c r="K48" i="3"/>
  <c r="I48" i="3"/>
  <c r="G48" i="3"/>
  <c r="E48" i="3"/>
  <c r="D48" i="3"/>
  <c r="S47" i="3"/>
  <c r="Q47" i="3"/>
  <c r="O47" i="3"/>
  <c r="L47" i="3"/>
  <c r="M47" i="3" s="1"/>
  <c r="K47" i="3"/>
  <c r="D47" i="3"/>
  <c r="G47" i="3" s="1"/>
  <c r="S46" i="3"/>
  <c r="L46" i="3"/>
  <c r="Q46" i="3" s="1"/>
  <c r="K46" i="3"/>
  <c r="I46" i="3"/>
  <c r="E46" i="3"/>
  <c r="D46" i="3"/>
  <c r="G46" i="3" s="1"/>
  <c r="S45" i="3"/>
  <c r="O45" i="3"/>
  <c r="L45" i="3"/>
  <c r="M45" i="3" s="1"/>
  <c r="K45" i="3"/>
  <c r="D45" i="3"/>
  <c r="G45" i="3" s="1"/>
  <c r="S44" i="3"/>
  <c r="L44" i="3"/>
  <c r="Q44" i="3" s="1"/>
  <c r="K44" i="3"/>
  <c r="I44" i="3"/>
  <c r="G44" i="3"/>
  <c r="E44" i="3"/>
  <c r="D44" i="3"/>
  <c r="S43" i="3"/>
  <c r="O43" i="3"/>
  <c r="L43" i="3"/>
  <c r="M43" i="3" s="1"/>
  <c r="K43" i="3"/>
  <c r="D43" i="3"/>
  <c r="G43" i="3" s="1"/>
  <c r="S42" i="3"/>
  <c r="L42" i="3"/>
  <c r="Q42" i="3" s="1"/>
  <c r="K42" i="3"/>
  <c r="I42" i="3"/>
  <c r="E42" i="3"/>
  <c r="D42" i="3"/>
  <c r="G42" i="3" s="1"/>
  <c r="S41" i="3"/>
  <c r="O41" i="3"/>
  <c r="L41" i="3"/>
  <c r="M41" i="3" s="1"/>
  <c r="K41" i="3"/>
  <c r="D41" i="3"/>
  <c r="G41" i="3" s="1"/>
  <c r="R40" i="3"/>
  <c r="S40" i="3" s="1"/>
  <c r="P40" i="3"/>
  <c r="N40" i="3"/>
  <c r="J40" i="3"/>
  <c r="K40" i="3" s="1"/>
  <c r="H40" i="3"/>
  <c r="F40" i="3"/>
  <c r="D40" i="3"/>
  <c r="E40" i="3" s="1"/>
  <c r="C40" i="3"/>
  <c r="S39" i="3"/>
  <c r="O39" i="3"/>
  <c r="L39" i="3"/>
  <c r="Q39" i="3" s="1"/>
  <c r="K39" i="3"/>
  <c r="I39" i="3"/>
  <c r="D39" i="3"/>
  <c r="E39" i="3" s="1"/>
  <c r="S38" i="3"/>
  <c r="Q38" i="3"/>
  <c r="L38" i="3"/>
  <c r="O38" i="3" s="1"/>
  <c r="K38" i="3"/>
  <c r="D38" i="3"/>
  <c r="E38" i="3" s="1"/>
  <c r="S37" i="3"/>
  <c r="L37" i="3"/>
  <c r="O37" i="3" s="1"/>
  <c r="K37" i="3"/>
  <c r="D37" i="3"/>
  <c r="E37" i="3" s="1"/>
  <c r="S36" i="3"/>
  <c r="Q36" i="3"/>
  <c r="L36" i="3"/>
  <c r="O36" i="3" s="1"/>
  <c r="K36" i="3"/>
  <c r="D36" i="3"/>
  <c r="I36" i="3" s="1"/>
  <c r="S35" i="3"/>
  <c r="O35" i="3"/>
  <c r="L35" i="3"/>
  <c r="Q35" i="3" s="1"/>
  <c r="K35" i="3"/>
  <c r="I35" i="3"/>
  <c r="D35" i="3"/>
  <c r="E35" i="3" s="1"/>
  <c r="S34" i="3"/>
  <c r="Q34" i="3"/>
  <c r="L34" i="3"/>
  <c r="O34" i="3" s="1"/>
  <c r="K34" i="3"/>
  <c r="D34" i="3"/>
  <c r="E34" i="3" s="1"/>
  <c r="S33" i="3"/>
  <c r="L33" i="3"/>
  <c r="O33" i="3" s="1"/>
  <c r="K33" i="3"/>
  <c r="D33" i="3"/>
  <c r="E33" i="3" s="1"/>
  <c r="S32" i="3"/>
  <c r="Q32" i="3"/>
  <c r="L32" i="3"/>
  <c r="O32" i="3" s="1"/>
  <c r="K32" i="3"/>
  <c r="D32" i="3"/>
  <c r="I32" i="3" s="1"/>
  <c r="S31" i="3"/>
  <c r="O31" i="3"/>
  <c r="L31" i="3"/>
  <c r="Q31" i="3" s="1"/>
  <c r="K31" i="3"/>
  <c r="I31" i="3"/>
  <c r="D31" i="3"/>
  <c r="E31" i="3" s="1"/>
  <c r="R30" i="3"/>
  <c r="S30" i="3" s="1"/>
  <c r="P30" i="3"/>
  <c r="N30" i="3"/>
  <c r="J30" i="3"/>
  <c r="H30" i="3"/>
  <c r="F30" i="3"/>
  <c r="C30" i="3"/>
  <c r="S29" i="3"/>
  <c r="L29" i="3"/>
  <c r="Q29" i="3" s="1"/>
  <c r="K29" i="3"/>
  <c r="D29" i="3"/>
  <c r="G29" i="3" s="1"/>
  <c r="S28" i="3"/>
  <c r="L28" i="3"/>
  <c r="M28" i="3" s="1"/>
  <c r="K28" i="3"/>
  <c r="I28" i="3"/>
  <c r="D28" i="3"/>
  <c r="G28" i="3" s="1"/>
  <c r="S27" i="3"/>
  <c r="L27" i="3"/>
  <c r="Q27" i="3" s="1"/>
  <c r="K27" i="3"/>
  <c r="G27" i="3"/>
  <c r="D27" i="3"/>
  <c r="I27" i="3" s="1"/>
  <c r="S26" i="3"/>
  <c r="Q26" i="3"/>
  <c r="L26" i="3"/>
  <c r="M26" i="3" s="1"/>
  <c r="K26" i="3"/>
  <c r="I26" i="3"/>
  <c r="D26" i="3"/>
  <c r="G26" i="3" s="1"/>
  <c r="S25" i="3"/>
  <c r="L25" i="3"/>
  <c r="K25" i="3"/>
  <c r="D25" i="3"/>
  <c r="G25" i="3" s="1"/>
  <c r="S24" i="3"/>
  <c r="L24" i="3"/>
  <c r="M24" i="3" s="1"/>
  <c r="K24" i="3"/>
  <c r="I24" i="3"/>
  <c r="D24" i="3"/>
  <c r="G24" i="3" s="1"/>
  <c r="S23" i="3"/>
  <c r="R23" i="3"/>
  <c r="P23" i="3"/>
  <c r="N23" i="3"/>
  <c r="K23" i="3"/>
  <c r="J23" i="3"/>
  <c r="H23" i="3"/>
  <c r="F23" i="3"/>
  <c r="C23" i="3"/>
  <c r="S22" i="3"/>
  <c r="Q22" i="3"/>
  <c r="M22" i="3"/>
  <c r="L22" i="3"/>
  <c r="O22" i="3" s="1"/>
  <c r="K22" i="3"/>
  <c r="G22" i="3"/>
  <c r="D22" i="3"/>
  <c r="E22" i="3" s="1"/>
  <c r="S21" i="3"/>
  <c r="L21" i="3"/>
  <c r="O21" i="3" s="1"/>
  <c r="K21" i="3"/>
  <c r="D21" i="3"/>
  <c r="I21" i="3" s="1"/>
  <c r="S20" i="3"/>
  <c r="Q20" i="3"/>
  <c r="O20" i="3"/>
  <c r="M20" i="3"/>
  <c r="L20" i="3"/>
  <c r="K20" i="3"/>
  <c r="G20" i="3"/>
  <c r="D20" i="3"/>
  <c r="E20" i="3" s="1"/>
  <c r="S19" i="3"/>
  <c r="L19" i="3"/>
  <c r="O19" i="3" s="1"/>
  <c r="K19" i="3"/>
  <c r="D19" i="3"/>
  <c r="E19" i="3" s="1"/>
  <c r="S18" i="3"/>
  <c r="Q18" i="3"/>
  <c r="M18" i="3"/>
  <c r="L18" i="3"/>
  <c r="O18" i="3" s="1"/>
  <c r="K18" i="3"/>
  <c r="G18" i="3"/>
  <c r="D18" i="3"/>
  <c r="E18" i="3" s="1"/>
  <c r="S17" i="3"/>
  <c r="L17" i="3"/>
  <c r="O17" i="3" s="1"/>
  <c r="K17" i="3"/>
  <c r="D17" i="3"/>
  <c r="I17" i="3" s="1"/>
  <c r="R16" i="3"/>
  <c r="S16" i="3" s="1"/>
  <c r="P16" i="3"/>
  <c r="N16" i="3"/>
  <c r="L16" i="3"/>
  <c r="M16" i="3" s="1"/>
  <c r="J16" i="3"/>
  <c r="K16" i="3" s="1"/>
  <c r="H16" i="3"/>
  <c r="F16" i="3"/>
  <c r="C16" i="3"/>
  <c r="S15" i="3"/>
  <c r="O15" i="3"/>
  <c r="L15" i="3"/>
  <c r="M15" i="3" s="1"/>
  <c r="K15" i="3"/>
  <c r="D15" i="3"/>
  <c r="G15" i="3" s="1"/>
  <c r="S14" i="3"/>
  <c r="L14" i="3"/>
  <c r="Q14" i="3" s="1"/>
  <c r="K14" i="3"/>
  <c r="I14" i="3"/>
  <c r="E14" i="3"/>
  <c r="D14" i="3"/>
  <c r="G14" i="3" s="1"/>
  <c r="S13" i="3"/>
  <c r="O13" i="3"/>
  <c r="L13" i="3"/>
  <c r="M13" i="3" s="1"/>
  <c r="K13" i="3"/>
  <c r="D13" i="3"/>
  <c r="G13" i="3" s="1"/>
  <c r="S12" i="3"/>
  <c r="L12" i="3"/>
  <c r="Q12" i="3" s="1"/>
  <c r="K12" i="3"/>
  <c r="I12" i="3"/>
  <c r="E12" i="3"/>
  <c r="D12" i="3"/>
  <c r="G12" i="3" s="1"/>
  <c r="S11" i="3"/>
  <c r="O11" i="3"/>
  <c r="L11" i="3"/>
  <c r="M11" i="3" s="1"/>
  <c r="K11" i="3"/>
  <c r="D11" i="3"/>
  <c r="G11" i="3" s="1"/>
  <c r="R10" i="3"/>
  <c r="S10" i="3" s="1"/>
  <c r="P10" i="3"/>
  <c r="N10" i="3"/>
  <c r="J10" i="3"/>
  <c r="K10" i="3" s="1"/>
  <c r="H10" i="3"/>
  <c r="F10" i="3"/>
  <c r="C10" i="3"/>
  <c r="C8" i="3" s="1"/>
  <c r="P8" i="3"/>
  <c r="I95" i="3" l="1"/>
  <c r="D10" i="3"/>
  <c r="I13" i="3"/>
  <c r="Q13" i="3"/>
  <c r="Q17" i="3"/>
  <c r="I18" i="3"/>
  <c r="Q21" i="3"/>
  <c r="I22" i="3"/>
  <c r="D23" i="3"/>
  <c r="E23" i="3" s="1"/>
  <c r="I25" i="3"/>
  <c r="O26" i="3"/>
  <c r="E27" i="3"/>
  <c r="I29" i="3"/>
  <c r="N8" i="3"/>
  <c r="G31" i="3"/>
  <c r="M31" i="3"/>
  <c r="Q33" i="3"/>
  <c r="G35" i="3"/>
  <c r="M35" i="3"/>
  <c r="Q37" i="3"/>
  <c r="G39" i="3"/>
  <c r="M39" i="3"/>
  <c r="I40" i="3"/>
  <c r="I41" i="3"/>
  <c r="Q41" i="3"/>
  <c r="I45" i="3"/>
  <c r="Q45" i="3"/>
  <c r="I49" i="3"/>
  <c r="Q49" i="3"/>
  <c r="G50" i="3"/>
  <c r="Q53" i="3"/>
  <c r="I54" i="3"/>
  <c r="Q57" i="3"/>
  <c r="I58" i="3"/>
  <c r="M64" i="3"/>
  <c r="G65" i="3"/>
  <c r="E68" i="3"/>
  <c r="E70" i="3"/>
  <c r="I73" i="3"/>
  <c r="E75" i="3"/>
  <c r="O75" i="3"/>
  <c r="M81" i="3"/>
  <c r="M82" i="3"/>
  <c r="Q83" i="3"/>
  <c r="M85" i="3"/>
  <c r="M86" i="3"/>
  <c r="Q87" i="3"/>
  <c r="M89" i="3"/>
  <c r="M90" i="3"/>
  <c r="Q91" i="3"/>
  <c r="M93" i="3"/>
  <c r="M94" i="3"/>
  <c r="D95" i="3"/>
  <c r="G95" i="3" s="1"/>
  <c r="E96" i="3"/>
  <c r="E97" i="3"/>
  <c r="I98" i="3"/>
  <c r="E100" i="3"/>
  <c r="E101" i="3"/>
  <c r="I102" i="3"/>
  <c r="O110" i="3"/>
  <c r="D16" i="3"/>
  <c r="E16" i="3" s="1"/>
  <c r="I50" i="3"/>
  <c r="I11" i="3"/>
  <c r="Q11" i="3"/>
  <c r="I15" i="3"/>
  <c r="Q15" i="3"/>
  <c r="G16" i="3"/>
  <c r="O16" i="3"/>
  <c r="Q19" i="3"/>
  <c r="I20" i="3"/>
  <c r="O24" i="3"/>
  <c r="E25" i="3"/>
  <c r="L23" i="3"/>
  <c r="O28" i="3"/>
  <c r="E29" i="3"/>
  <c r="G33" i="3"/>
  <c r="M33" i="3"/>
  <c r="G37" i="3"/>
  <c r="M37" i="3"/>
  <c r="I43" i="3"/>
  <c r="Q43" i="3"/>
  <c r="I47" i="3"/>
  <c r="Q51" i="3"/>
  <c r="Q55" i="3"/>
  <c r="M66" i="3"/>
  <c r="G67" i="3"/>
  <c r="Q67" i="3"/>
  <c r="I69" i="3"/>
  <c r="E71" i="3"/>
  <c r="O71" i="3"/>
  <c r="I72" i="3"/>
  <c r="E74" i="3"/>
  <c r="O77" i="3"/>
  <c r="I78" i="3"/>
  <c r="L79" i="3"/>
  <c r="M79" i="3" s="1"/>
  <c r="M80" i="3"/>
  <c r="M83" i="3"/>
  <c r="M84" i="3"/>
  <c r="M87" i="3"/>
  <c r="M88" i="3"/>
  <c r="M91" i="3"/>
  <c r="M92" i="3"/>
  <c r="E98" i="3"/>
  <c r="E99" i="3"/>
  <c r="E102" i="3"/>
  <c r="E103" i="3"/>
  <c r="O108" i="3"/>
  <c r="E109" i="3"/>
  <c r="M109" i="3"/>
  <c r="O112" i="3"/>
  <c r="E113" i="3"/>
  <c r="M113" i="3"/>
  <c r="I68" i="3"/>
  <c r="I16" i="3"/>
  <c r="Q16" i="3"/>
  <c r="I23" i="3"/>
  <c r="Q23" i="3"/>
  <c r="Q24" i="3"/>
  <c r="Q28" i="3"/>
  <c r="J8" i="3"/>
  <c r="K8" i="3" s="1"/>
  <c r="I33" i="3"/>
  <c r="I37" i="3"/>
  <c r="G40" i="3"/>
  <c r="D50" i="3"/>
  <c r="E50" i="3" s="1"/>
  <c r="L50" i="3"/>
  <c r="M50" i="3" s="1"/>
  <c r="L60" i="3"/>
  <c r="Q60" i="3" s="1"/>
  <c r="D60" i="3"/>
  <c r="Q66" i="3"/>
  <c r="I71" i="3"/>
  <c r="I74" i="3"/>
  <c r="O79" i="3"/>
  <c r="Q80" i="3"/>
  <c r="Q84" i="3"/>
  <c r="Q88" i="3"/>
  <c r="Q92" i="3"/>
  <c r="E95" i="3"/>
  <c r="I99" i="3"/>
  <c r="O102" i="3"/>
  <c r="I103" i="3"/>
  <c r="L104" i="3"/>
  <c r="M104" i="3" s="1"/>
  <c r="M105" i="3"/>
  <c r="G109" i="3"/>
  <c r="G113" i="3"/>
  <c r="O23" i="3"/>
  <c r="M23" i="3"/>
  <c r="E60" i="3"/>
  <c r="G60" i="3"/>
  <c r="M12" i="3"/>
  <c r="E17" i="3"/>
  <c r="E21" i="3"/>
  <c r="M25" i="3"/>
  <c r="M27" i="3"/>
  <c r="M42" i="3"/>
  <c r="M44" i="3"/>
  <c r="E53" i="3"/>
  <c r="E57" i="3"/>
  <c r="F8" i="3"/>
  <c r="E11" i="3"/>
  <c r="E15" i="3"/>
  <c r="G17" i="3"/>
  <c r="M17" i="3"/>
  <c r="G19" i="3"/>
  <c r="M19" i="3"/>
  <c r="G21" i="3"/>
  <c r="M21" i="3"/>
  <c r="E24" i="3"/>
  <c r="O25" i="3"/>
  <c r="E26" i="3"/>
  <c r="O27" i="3"/>
  <c r="E28" i="3"/>
  <c r="O29" i="3"/>
  <c r="D30" i="3"/>
  <c r="L30" i="3"/>
  <c r="M30" i="3" s="1"/>
  <c r="G32" i="3"/>
  <c r="M32" i="3"/>
  <c r="G34" i="3"/>
  <c r="M34" i="3"/>
  <c r="G36" i="3"/>
  <c r="M36" i="3"/>
  <c r="G38" i="3"/>
  <c r="M38" i="3"/>
  <c r="E41" i="3"/>
  <c r="O42" i="3"/>
  <c r="E43" i="3"/>
  <c r="O44" i="3"/>
  <c r="E45" i="3"/>
  <c r="O46" i="3"/>
  <c r="E47" i="3"/>
  <c r="O48" i="3"/>
  <c r="E49" i="3"/>
  <c r="G51" i="3"/>
  <c r="M51" i="3"/>
  <c r="G53" i="3"/>
  <c r="M53" i="3"/>
  <c r="G55" i="3"/>
  <c r="M55" i="3"/>
  <c r="G57" i="3"/>
  <c r="M57" i="3"/>
  <c r="G59" i="3"/>
  <c r="M59" i="3"/>
  <c r="E63" i="3"/>
  <c r="I63" i="3"/>
  <c r="I64" i="3"/>
  <c r="G64" i="3"/>
  <c r="E64" i="3"/>
  <c r="Q72" i="3"/>
  <c r="O72" i="3"/>
  <c r="M72" i="3"/>
  <c r="Q78" i="3"/>
  <c r="O78" i="3"/>
  <c r="M78" i="3"/>
  <c r="I66" i="3"/>
  <c r="G66" i="3"/>
  <c r="E66" i="3"/>
  <c r="Q76" i="3"/>
  <c r="O76" i="3"/>
  <c r="M76" i="3"/>
  <c r="L10" i="3"/>
  <c r="Q10" i="3" s="1"/>
  <c r="M14" i="3"/>
  <c r="M29" i="3"/>
  <c r="K30" i="3"/>
  <c r="E32" i="3"/>
  <c r="E36" i="3"/>
  <c r="L40" i="3"/>
  <c r="M46" i="3"/>
  <c r="R8" i="3"/>
  <c r="S8" i="3" s="1"/>
  <c r="O12" i="3"/>
  <c r="E13" i="3"/>
  <c r="O14" i="3"/>
  <c r="I19" i="3"/>
  <c r="Q25" i="3"/>
  <c r="I34" i="3"/>
  <c r="I38" i="3"/>
  <c r="Q48" i="3"/>
  <c r="I51" i="3"/>
  <c r="I55" i="3"/>
  <c r="I59" i="3"/>
  <c r="O59" i="3"/>
  <c r="E61" i="3"/>
  <c r="I61" i="3"/>
  <c r="I62" i="3"/>
  <c r="E62" i="3"/>
  <c r="G63" i="3"/>
  <c r="Q74" i="3"/>
  <c r="O74" i="3"/>
  <c r="M74" i="3"/>
  <c r="I81" i="3"/>
  <c r="G81" i="3"/>
  <c r="D79" i="3"/>
  <c r="E79" i="3" s="1"/>
  <c r="E81" i="3"/>
  <c r="I60" i="3"/>
  <c r="Q70" i="3"/>
  <c r="O70" i="3"/>
  <c r="M70" i="3"/>
  <c r="I65" i="3"/>
  <c r="I67" i="3"/>
  <c r="L68" i="3"/>
  <c r="Q69" i="3"/>
  <c r="Q71" i="3"/>
  <c r="Q73" i="3"/>
  <c r="Q75" i="3"/>
  <c r="Q77" i="3"/>
  <c r="I80" i="3"/>
  <c r="I82" i="3"/>
  <c r="E83" i="3"/>
  <c r="I84" i="3"/>
  <c r="E85" i="3"/>
  <c r="I86" i="3"/>
  <c r="E87" i="3"/>
  <c r="I88" i="3"/>
  <c r="E89" i="3"/>
  <c r="I90" i="3"/>
  <c r="E91" i="3"/>
  <c r="I92" i="3"/>
  <c r="E93" i="3"/>
  <c r="I94" i="3"/>
  <c r="L95" i="3"/>
  <c r="Q96" i="3"/>
  <c r="M97" i="3"/>
  <c r="Q98" i="3"/>
  <c r="M99" i="3"/>
  <c r="Q100" i="3"/>
  <c r="M101" i="3"/>
  <c r="Q102" i="3"/>
  <c r="M103" i="3"/>
  <c r="I105" i="3"/>
  <c r="O105" i="3"/>
  <c r="E106" i="3"/>
  <c r="I107" i="3"/>
  <c r="O107" i="3"/>
  <c r="E108" i="3"/>
  <c r="O109" i="3"/>
  <c r="E110" i="3"/>
  <c r="O111" i="3"/>
  <c r="E112" i="3"/>
  <c r="O113" i="3"/>
  <c r="G83" i="3"/>
  <c r="G85" i="3"/>
  <c r="G87" i="3"/>
  <c r="G89" i="3"/>
  <c r="G91" i="3"/>
  <c r="G93" i="3"/>
  <c r="O97" i="3"/>
  <c r="O99" i="3"/>
  <c r="O101" i="3"/>
  <c r="O103" i="3"/>
  <c r="D104" i="3"/>
  <c r="E104" i="3" s="1"/>
  <c r="G106" i="3"/>
  <c r="G108" i="3"/>
  <c r="G110" i="3"/>
  <c r="G112" i="3"/>
  <c r="E10" i="3" l="1"/>
  <c r="G10" i="3"/>
  <c r="Q104" i="3"/>
  <c r="I10" i="3"/>
  <c r="Q79" i="3"/>
  <c r="O60" i="3"/>
  <c r="M60" i="3"/>
  <c r="Q50" i="3"/>
  <c r="O104" i="3"/>
  <c r="O50" i="3"/>
  <c r="G23" i="3"/>
  <c r="Q95" i="3"/>
  <c r="M95" i="3"/>
  <c r="O95" i="3"/>
  <c r="Q68" i="3"/>
  <c r="M68" i="3"/>
  <c r="O68" i="3"/>
  <c r="I104" i="3"/>
  <c r="O40" i="3"/>
  <c r="M40" i="3"/>
  <c r="G104" i="3"/>
  <c r="Q40" i="3"/>
  <c r="O10" i="3"/>
  <c r="M10" i="3"/>
  <c r="L8" i="3"/>
  <c r="I79" i="3"/>
  <c r="E30" i="3"/>
  <c r="D8" i="3"/>
  <c r="O30" i="3"/>
  <c r="I30" i="3"/>
  <c r="Q30" i="3"/>
  <c r="G79" i="3"/>
  <c r="G30" i="3"/>
  <c r="E8" i="3" l="1"/>
  <c r="I8" i="3"/>
  <c r="M8" i="3"/>
  <c r="O8" i="3"/>
  <c r="Q8" i="3"/>
  <c r="G8" i="3"/>
</calcChain>
</file>

<file path=xl/sharedStrings.xml><?xml version="1.0" encoding="utf-8"?>
<sst xmlns="http://schemas.openxmlformats.org/spreadsheetml/2006/main" count="140" uniqueCount="123">
  <si>
    <t>Table H-3A.</t>
  </si>
  <si>
    <t>Circuit and District</t>
  </si>
  <si>
    <t>Cases Activated</t>
  </si>
  <si>
    <r>
      <t>Type of PSO</t>
    </r>
    <r>
      <rPr>
        <b/>
        <vertAlign val="superscript"/>
        <sz val="9"/>
        <rFont val="Arial"/>
        <family val="2"/>
      </rPr>
      <t>1</t>
    </r>
    <r>
      <rPr>
        <b/>
        <sz val="9"/>
        <rFont val="Arial"/>
        <family val="2"/>
      </rPr>
      <t xml:space="preserve"> Recommendation Made</t>
    </r>
    <r>
      <rPr>
        <b/>
        <vertAlign val="superscript"/>
        <sz val="9"/>
        <rFont val="Arial"/>
        <family val="2"/>
      </rPr>
      <t>3</t>
    </r>
  </si>
  <si>
    <r>
      <t>Type of AUSA</t>
    </r>
    <r>
      <rPr>
        <b/>
        <vertAlign val="superscript"/>
        <sz val="9"/>
        <rFont val="Arial"/>
        <family val="2"/>
      </rPr>
      <t>2</t>
    </r>
    <r>
      <rPr>
        <b/>
        <sz val="9"/>
        <rFont val="Arial"/>
        <family val="2"/>
      </rPr>
      <t xml:space="preserve"> Recommendation Made</t>
    </r>
    <r>
      <rPr>
        <b/>
        <vertAlign val="superscript"/>
        <sz val="9"/>
        <rFont val="Arial"/>
        <family val="2"/>
      </rPr>
      <t>3</t>
    </r>
  </si>
  <si>
    <t>PSO Recommended</t>
  </si>
  <si>
    <t>Detention</t>
  </si>
  <si>
    <t>Release</t>
  </si>
  <si>
    <t>Release Without Supervision</t>
  </si>
  <si>
    <t>AUSA Recommendation</t>
  </si>
  <si>
    <t>Total</t>
  </si>
  <si>
    <t>Pct.</t>
  </si>
  <si>
    <t>TOTAL</t>
  </si>
  <si>
    <t>1ST</t>
  </si>
  <si>
    <t>ME</t>
  </si>
  <si>
    <t>MA</t>
  </si>
  <si>
    <t>NH</t>
  </si>
  <si>
    <t>RI</t>
  </si>
  <si>
    <t>PR</t>
  </si>
  <si>
    <t>2ND</t>
  </si>
  <si>
    <t>CT</t>
  </si>
  <si>
    <t>NY,N</t>
  </si>
  <si>
    <t>NY,E</t>
  </si>
  <si>
    <t>NY,S</t>
  </si>
  <si>
    <t>NY,W</t>
  </si>
  <si>
    <t>VT</t>
  </si>
  <si>
    <t>3RD</t>
  </si>
  <si>
    <t>DE</t>
  </si>
  <si>
    <t>NJ</t>
  </si>
  <si>
    <t>PA,E</t>
  </si>
  <si>
    <t>PA,M</t>
  </si>
  <si>
    <t>PA,W</t>
  </si>
  <si>
    <t>VI</t>
  </si>
  <si>
    <t>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</si>
  <si>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</si>
  <si>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</si>
  <si>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</si>
  <si>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</si>
  <si>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</si>
  <si>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</si>
  <si>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</si>
  <si>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</si>
  <si>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</si>
  <si>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>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</si>
  <si>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</si>
  <si>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</si>
  <si>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</si>
  <si>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</si>
  <si>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</si>
  <si>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</si>
  <si>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</si>
  <si>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</si>
  <si>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</si>
  <si>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>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</si>
  <si>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</si>
  <si>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</si>
  <si>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</si>
  <si>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</si>
  <si>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</si>
  <si>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</si>
  <si>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</si>
  <si>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</si>
  <si>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</si>
  <si>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>7TH</t>
  </si>
  <si>
    <t>IL,N</t>
  </si>
  <si>
    <t>IL,C</t>
  </si>
  <si>
    <t>IL,S</t>
  </si>
  <si>
    <t>IN,N</t>
  </si>
  <si>
    <t>IN,S</t>
  </si>
  <si>
    <t>WI,E</t>
  </si>
  <si>
    <t>WI,W</t>
  </si>
  <si>
    <t>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</si>
  <si>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</si>
  <si>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</si>
  <si>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</si>
  <si>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</si>
  <si>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</si>
  <si>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</si>
  <si>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</si>
  <si>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</si>
  <si>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</si>
  <si>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</si>
  <si>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>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</si>
  <si>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</si>
  <si>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</si>
  <si>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</si>
  <si>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</si>
  <si>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</si>
  <si>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</si>
  <si>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</si>
  <si>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</si>
  <si>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</si>
  <si>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</si>
  <si>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</si>
  <si>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</si>
  <si>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</si>
  <si>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GUAM</t>
  </si>
  <si>
    <t>NM,I</t>
  </si>
  <si>
    <t>10TH</t>
  </si>
  <si>
    <t>CO</t>
  </si>
  <si>
    <t>KS</t>
  </si>
  <si>
    <t>NM</t>
  </si>
  <si>
    <t>OK,N</t>
  </si>
  <si>
    <t>OK,E</t>
  </si>
  <si>
    <t>OK,W</t>
  </si>
  <si>
    <t>UT</t>
  </si>
  <si>
    <t>WY</t>
  </si>
  <si>
    <t>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</si>
  <si>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</si>
  <si>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</si>
  <si>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</si>
  <si>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</si>
  <si>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</si>
  <si>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</si>
  <si>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</si>
  <si>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</si>
  <si>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</si>
  <si>
    <r>
      <t xml:space="preserve">NOTE: </t>
    </r>
    <r>
      <rPr>
        <sz val="8"/>
        <color indexed="0"/>
        <rFont val="Arial"/>
        <family val="2"/>
      </rPr>
      <t xml:space="preserve"> This table excludes data for the District of Columbia and includes transfers received.</t>
    </r>
  </si>
  <si>
    <r>
      <t>3</t>
    </r>
    <r>
      <rPr>
        <sz val="8"/>
        <rFont val="Arial"/>
        <family val="2"/>
      </rPr>
      <t xml:space="preserve"> Excludes dismissals and cases in which release is not possible within 90 days.</t>
    </r>
  </si>
  <si>
    <t>U.S. District Courts––Pretrial Services Recommendations Made  for Initial Pretrial Release Excluding Immigration Cases</t>
  </si>
  <si>
    <t>for the 12-Month Period Ending September 30, 2017</t>
  </si>
  <si>
    <r>
      <t xml:space="preserve">1 </t>
    </r>
    <r>
      <rPr>
        <sz val="8"/>
        <color indexed="8"/>
        <rFont val="Arial"/>
        <family val="2"/>
      </rPr>
      <t>PSO = Pretrial services officer.</t>
    </r>
  </si>
  <si>
    <r>
      <t xml:space="preserve">2 </t>
    </r>
    <r>
      <rPr>
        <sz val="8"/>
        <color indexed="8"/>
        <rFont val="Arial"/>
        <family val="2"/>
      </rPr>
      <t>AUSA = Assistant U.S. attorney.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</si>
</sst>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6" x14ac:knownFonts="1">
    <font>
      <sz val="10"/>
      <name val="Arial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indexed="0"/>
      <name val="Courier New"/>
      <family val="3"/>
    </font>
    <font>
      <sz val="8"/>
      <color indexed="8"/>
      <name val="Arial"/>
      <family val="2"/>
    </font>
    <font>
      <vertAlign val="superscript"/>
      <sz val="8"/>
      <name val="Arial"/>
      <family val="2"/>
    </font>
    <font>
      <sz val="8"/>
      <color indexed="0"/>
      <name val="Arial"/>
      <family val="2"/>
    </font>
    <font>
      <sz val="8"/>
      <color indexed="0"/>
      <name val="Courier New"/>
      <family val="3"/>
    </font>
    <font>
      <vertAlign val="superscript"/>
      <sz val="8"/>
      <color indexed="8"/>
      <name val="Arial"/>
      <family val="2"/>
    </font>
    <font>
      <sz val="10"/>
      <color indexed="0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54">
    <xf numFmtId="0" fontId="0" fillId="0" borderId="0" xfId="0" applyNumberFormat="1" applyFont="1" applyFill="1" applyBorder="1"/>
    <xf numFmtId="0" fontId="0" fillId="0" borderId="0" xfId="0" applyNumberFormat="1" applyFont="1" applyFill="1" applyBorder="1"/>
    <xf numFmtId="0" fontId="0" fillId="0" borderId="0" xfId="0" applyNumberFormat="1" applyFont="1" applyFill="1" applyBorder="1" applyAlignment="1">
      <alignment horizontal="center"/>
    </xf>
    <xf numFmtId="3" fontId="0" fillId="0" borderId="0" xfId="0" applyNumberFormat="1" applyFont="1" applyFill="1" applyBorder="1" applyAlignment="1">
      <alignment horizontal="right"/>
    </xf>
    <xf numFmtId="164" fontId="0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/>
    <xf numFmtId="0" fontId="0" fillId="0" borderId="4" xfId="0" applyNumberFormat="1" applyFont="1" applyFill="1" applyBorder="1"/>
    <xf numFmtId="0" fontId="9" fillId="0" borderId="4" xfId="1" applyNumberFormat="1" applyFont="1" applyFill="1" applyBorder="1" applyAlignment="1">
      <alignment horizontal="center"/>
    </xf>
    <xf numFmtId="0" fontId="0" fillId="0" borderId="4" xfId="0" applyNumberFormat="1" applyFont="1" applyFill="1" applyBorder="1" applyAlignment="1">
      <alignment horizontal="center"/>
    </xf>
    <xf numFmtId="0" fontId="7" fillId="0" borderId="0" xfId="1" applyNumberFormat="1" applyFont="1" applyFill="1" applyBorder="1"/>
    <xf numFmtId="0" fontId="9" fillId="0" borderId="0" xfId="1" applyNumberFormat="1" applyFont="1" applyFill="1" applyBorder="1"/>
    <xf numFmtId="0" fontId="11" fillId="0" borderId="0" xfId="1" applyNumberFormat="1" applyFont="1" applyFill="1" applyBorder="1" applyAlignment="1">
      <alignment horizontal="left" wrapText="1"/>
    </xf>
    <xf numFmtId="0" fontId="9" fillId="0" borderId="0" xfId="1" applyNumberFormat="1" applyFont="1" applyFill="1" applyBorder="1" applyAlignment="1">
      <alignment horizontal="center"/>
    </xf>
    <xf numFmtId="0" fontId="10" fillId="0" borderId="0" xfId="1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horizontal="center"/>
    </xf>
    <xf numFmtId="0" fontId="8" fillId="0" borderId="0" xfId="0" applyNumberFormat="1" applyFont="1" applyFill="1" applyBorder="1"/>
    <xf numFmtId="0" fontId="0" fillId="0" borderId="0" xfId="0" applyNumberFormat="1" applyFont="1" applyFill="1" applyBorder="1"/>
    <xf numFmtId="3" fontId="1" fillId="0" borderId="0" xfId="0" applyNumberFormat="1" applyFont="1" applyFill="1" applyBorder="1" applyAlignment="1">
      <alignment horizontal="right"/>
    </xf>
    <xf numFmtId="3" fontId="12" fillId="0" borderId="0" xfId="2" applyNumberFormat="1" applyFont="1" applyFill="1" applyBorder="1" applyAlignment="1">
      <alignment horizontal="right"/>
    </xf>
    <xf numFmtId="3" fontId="3" fillId="0" borderId="0" xfId="0" applyNumberFormat="1" applyFont="1" applyFill="1" applyBorder="1" applyAlignment="1">
      <alignment horizontal="right"/>
    </xf>
    <xf numFmtId="0" fontId="0" fillId="0" borderId="0" xfId="0" applyNumberFormat="1" applyFont="1" applyFill="1" applyBorder="1"/>
    <xf numFmtId="0" fontId="5" fillId="0" borderId="2" xfId="0" applyNumberFormat="1" applyFont="1" applyFill="1" applyBorder="1" applyAlignment="1">
      <alignment horizontal="center"/>
    </xf>
    <xf numFmtId="0" fontId="5" fillId="0" borderId="2" xfId="0" applyNumberFormat="1" applyFont="1" applyFill="1" applyBorder="1" applyAlignment="1">
      <alignment horizontal="center" wrapText="1"/>
    </xf>
    <xf numFmtId="0" fontId="5" fillId="0" borderId="3" xfId="0" applyNumberFormat="1" applyFont="1" applyFill="1" applyBorder="1" applyAlignment="1">
      <alignment horizontal="center"/>
    </xf>
    <xf numFmtId="0" fontId="5" fillId="0" borderId="3" xfId="0" applyNumberFormat="1" applyFont="1" applyFill="1" applyBorder="1" applyAlignment="1">
      <alignment horizontal="center" wrapText="1"/>
    </xf>
    <xf numFmtId="0" fontId="15" fillId="0" borderId="0" xfId="0" applyNumberFormat="1" applyFont="1" applyFill="1" applyBorder="1"/>
    <xf numFmtId="164" fontId="15" fillId="0" borderId="0" xfId="0" applyNumberFormat="1" applyFont="1" applyFill="1" applyBorder="1"/>
    <xf numFmtId="3" fontId="15" fillId="0" borderId="0" xfId="0" applyNumberFormat="1" applyFont="1" applyFill="1" applyBorder="1" applyAlignment="1">
      <alignment horizontal="right"/>
    </xf>
    <xf numFmtId="164" fontId="15" fillId="0" borderId="0" xfId="0" applyNumberFormat="1" applyFont="1" applyFill="1" applyBorder="1" applyAlignment="1">
      <alignment horizontal="right"/>
    </xf>
    <xf numFmtId="0" fontId="15" fillId="0" borderId="0" xfId="0" applyNumberFormat="1" applyFont="1" applyFill="1" applyBorder="1" applyAlignment="1">
      <alignment horizontal="right"/>
    </xf>
    <xf numFmtId="0" fontId="0" fillId="0" borderId="1" xfId="0" applyNumberFormat="1" applyFont="1" applyFill="1" applyBorder="1"/>
    <xf numFmtId="0" fontId="5" fillId="0" borderId="8" xfId="0" applyNumberFormat="1" applyFont="1" applyFill="1" applyBorder="1" applyAlignment="1">
      <alignment horizontal="center" wrapText="1"/>
    </xf>
    <xf numFmtId="0" fontId="5" fillId="0" borderId="9" xfId="0" applyNumberFormat="1" applyFont="1" applyFill="1" applyBorder="1" applyAlignment="1">
      <alignment horizontal="center" wrapText="1"/>
    </xf>
    <xf numFmtId="0" fontId="5" fillId="0" borderId="10" xfId="0" applyNumberFormat="1" applyFont="1" applyFill="1" applyBorder="1" applyAlignment="1">
      <alignment horizontal="center" wrapText="1"/>
    </xf>
    <xf numFmtId="0" fontId="2" fillId="0" borderId="0" xfId="0" applyNumberFormat="1" applyFont="1" applyFill="1" applyBorder="1" applyAlignment="1">
      <alignment horizontal="left"/>
    </xf>
    <xf numFmtId="0" fontId="13" fillId="0" borderId="5" xfId="0" applyNumberFormat="1" applyFont="1" applyFill="1" applyBorder="1" applyAlignment="1">
      <alignment horizontal="center" wrapText="1"/>
    </xf>
    <xf numFmtId="0" fontId="13" fillId="0" borderId="6" xfId="0" applyNumberFormat="1" applyFont="1" applyFill="1" applyBorder="1" applyAlignment="1">
      <alignment horizontal="center" wrapText="1"/>
    </xf>
    <xf numFmtId="0" fontId="13" fillId="0" borderId="7" xfId="0" applyNumberFormat="1" applyFont="1" applyFill="1" applyBorder="1" applyAlignment="1">
      <alignment horizontal="center" wrapText="1"/>
    </xf>
    <xf numFmtId="0" fontId="11" fillId="0" borderId="0" xfId="1" applyNumberFormat="1" applyFont="1" applyFill="1" applyBorder="1" applyAlignment="1">
      <alignment horizontal="left" wrapText="1"/>
    </xf>
    <xf numFmtId="0" fontId="2" fillId="0" borderId="1" xfId="0" applyNumberFormat="1" applyFont="1" applyFill="1" applyBorder="1" applyAlignment="1">
      <alignment horizontal="left"/>
    </xf>
    <xf numFmtId="0" fontId="2" fillId="0" borderId="4" xfId="0" applyNumberFormat="1" applyFont="1" applyFill="1" applyBorder="1" applyAlignment="1">
      <alignment horizontal="left"/>
    </xf>
    <xf numFmtId="0" fontId="5" fillId="0" borderId="1" xfId="0" applyNumberFormat="1" applyFont="1" applyFill="1" applyBorder="1" applyAlignment="1">
      <alignment horizontal="center" wrapText="1"/>
    </xf>
    <xf numFmtId="0" fontId="5" fillId="0" borderId="11" xfId="0" applyNumberFormat="1" applyFont="1" applyFill="1" applyBorder="1" applyAlignment="1">
      <alignment horizontal="center" wrapText="1"/>
    </xf>
    <xf numFmtId="0" fontId="5" fillId="0" borderId="0" xfId="0" applyNumberFormat="1" applyFont="1" applyFill="1" applyBorder="1" applyAlignment="1">
      <alignment horizontal="center" wrapText="1"/>
    </xf>
    <xf numFmtId="0" fontId="5" fillId="0" borderId="12" xfId="0" applyNumberFormat="1" applyFont="1" applyFill="1" applyBorder="1" applyAlignment="1">
      <alignment horizontal="center" wrapText="1"/>
    </xf>
    <xf numFmtId="0" fontId="5" fillId="0" borderId="13" xfId="0" applyNumberFormat="1" applyFont="1" applyFill="1" applyBorder="1" applyAlignment="1">
      <alignment horizontal="center" wrapText="1"/>
    </xf>
    <xf numFmtId="0" fontId="5" fillId="0" borderId="14" xfId="0" applyNumberFormat="1" applyFont="1" applyFill="1" applyBorder="1" applyAlignment="1">
      <alignment horizontal="center" wrapText="1"/>
    </xf>
    <xf numFmtId="0" fontId="5" fillId="0" borderId="5" xfId="0" applyNumberFormat="1" applyFont="1" applyFill="1" applyBorder="1" applyAlignment="1">
      <alignment horizontal="center" wrapText="1"/>
    </xf>
    <xf numFmtId="0" fontId="5" fillId="0" borderId="6" xfId="0" applyNumberFormat="1" applyFont="1" applyFill="1" applyBorder="1" applyAlignment="1">
      <alignment horizontal="center" wrapText="1"/>
    </xf>
    <xf numFmtId="0" fontId="5" fillId="0" borderId="5" xfId="0" applyNumberFormat="1" applyFont="1" applyFill="1" applyBorder="1" applyAlignment="1">
      <alignment horizontal="center"/>
    </xf>
    <xf numFmtId="0" fontId="5" fillId="0" borderId="7" xfId="0" applyNumberFormat="1" applyFont="1" applyFill="1" applyBorder="1" applyAlignment="1">
      <alignment horizontal="center"/>
    </xf>
    <xf numFmtId="0" fontId="5" fillId="0" borderId="6" xfId="0" applyNumberFormat="1" applyFont="1" applyFill="1" applyBorder="1" applyAlignment="1">
      <alignment horizontal="center"/>
    </xf>
    <xf numFmtId="0" fontId="15" fillId="0" borderId="0" xfId="0" applyNumberFormat="1" applyFont="1" applyFill="1" applyBorder="1" applyAlignment="1">
      <alignment horizontal="center"/>
    </xf>
    <xf numFmtId="0" fontId="5" fillId="0" borderId="7" xfId="0" applyNumberFormat="1" applyFont="1" applyFill="1" applyBorder="1" applyAlignment="1">
      <alignment horizontal="center" wrapText="1"/>
    </xf>
  </cellXfs>
  <cellStyles count="3">
    <cellStyle name="Normal" xfId="0" builtinId="0"/>
    <cellStyle name="Normal_pretrial_h2_jun2005" xfId="1"/>
    <cellStyle name="Normal_pretrial_h3_jun2005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outlinePr summaryBelow="0" summaryRight="0"/>
  </sheetPr>
  <dimension ref="A1:AA1944"/>
  <sheetViews>
    <sheetView tabSelected="1" topLeftCell="A82" zoomScaleNormal="100" workbookViewId="0">
      <selection activeCell="A117" sqref="A117:F117"/>
    </sheetView>
  </sheetViews>
  <sheetFormatPr defaultRowHeight="12.75" x14ac:dyDescent="0.2"/>
  <cols>
    <col min="1" max="1" width="5" style="1" customWidth="1"/>
    <col min="2" max="2" width="6.7109375" style="1" customWidth="1"/>
    <col min="3" max="3" width="9.42578125" style="1" customWidth="1"/>
    <col min="4" max="4" width="9.7109375" style="1" customWidth="1"/>
    <col min="5" max="5" width="8.42578125" style="1" customWidth="1"/>
    <col min="6" max="6" width="9.7109375" style="1" customWidth="1"/>
    <col min="7" max="7" width="9" style="1" customWidth="1"/>
    <col min="8" max="8" width="8.7109375" style="1" customWidth="1"/>
    <col min="9" max="9" width="9.140625" style="1" customWidth="1"/>
    <col min="10" max="10" width="8.42578125" style="1" hidden="1" customWidth="1"/>
    <col min="11" max="11" width="7.5703125" style="1" hidden="1" customWidth="1"/>
    <col min="12" max="12" width="9.85546875" style="1" customWidth="1"/>
    <col min="13" max="13" width="8.5703125" style="1" customWidth="1"/>
    <col min="14" max="14" width="9.28515625" style="1" customWidth="1"/>
    <col min="15" max="15" width="9.140625" style="1" customWidth="1"/>
    <col min="16" max="16" width="9.5703125" style="1" customWidth="1"/>
    <col min="17" max="17" width="9.140625" style="1" customWidth="1"/>
    <col min="18" max="18" width="8.42578125" style="1" hidden="1" customWidth="1"/>
    <col min="19" max="19" width="7.5703125" style="1" hidden="1" customWidth="1"/>
    <col min="20" max="27" width="9.140625" style="1" customWidth="1"/>
  </cols>
  <sheetData>
    <row r="1" spans="1:27" s="20" customFormat="1" ht="15" customHeight="1" x14ac:dyDescent="0.25">
      <c r="A1" s="39" t="s">
        <v>0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0"/>
      <c r="Q1" s="30"/>
      <c r="R1" s="16"/>
      <c r="S1" s="16"/>
      <c r="T1" s="16"/>
      <c r="U1" s="16"/>
      <c r="V1" s="16"/>
      <c r="W1" s="16"/>
      <c r="X1" s="16"/>
      <c r="Y1" s="16"/>
      <c r="Z1" s="16"/>
      <c r="AA1" s="16"/>
    </row>
    <row r="2" spans="1:27" ht="15.75" x14ac:dyDescent="0.25">
      <c r="A2" s="34" t="s">
        <v>119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</row>
    <row r="3" spans="1:27" ht="15.75" x14ac:dyDescent="0.25">
      <c r="A3" s="40" t="s">
        <v>120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34"/>
      <c r="M3" s="34"/>
    </row>
    <row r="4" spans="1:27" ht="12.75" customHeight="1" x14ac:dyDescent="0.2">
      <c r="A4" s="41" t="s">
        <v>1</v>
      </c>
      <c r="B4" s="42"/>
      <c r="C4" s="31" t="s">
        <v>2</v>
      </c>
      <c r="D4" s="49" t="s">
        <v>3</v>
      </c>
      <c r="E4" s="50"/>
      <c r="F4" s="50"/>
      <c r="G4" s="50"/>
      <c r="H4" s="50"/>
      <c r="I4" s="50"/>
      <c r="J4" s="50"/>
      <c r="K4" s="51"/>
      <c r="L4" s="49" t="s">
        <v>4</v>
      </c>
      <c r="M4" s="50"/>
      <c r="N4" s="50"/>
      <c r="O4" s="50"/>
      <c r="P4" s="50"/>
      <c r="Q4" s="50"/>
      <c r="R4" s="50"/>
      <c r="S4" s="50"/>
    </row>
    <row r="5" spans="1:27" ht="24.75" customHeight="1" x14ac:dyDescent="0.2">
      <c r="A5" s="43"/>
      <c r="B5" s="44"/>
      <c r="C5" s="32"/>
      <c r="D5" s="47" t="s">
        <v>5</v>
      </c>
      <c r="E5" s="48"/>
      <c r="F5" s="53" t="s">
        <v>6</v>
      </c>
      <c r="G5" s="53"/>
      <c r="H5" s="35" t="s">
        <v>7</v>
      </c>
      <c r="I5" s="36"/>
      <c r="J5" s="37" t="s">
        <v>8</v>
      </c>
      <c r="K5" s="36"/>
      <c r="L5" s="35" t="s">
        <v>9</v>
      </c>
      <c r="M5" s="36"/>
      <c r="N5" s="35" t="s">
        <v>6</v>
      </c>
      <c r="O5" s="36"/>
      <c r="P5" s="35" t="s">
        <v>7</v>
      </c>
      <c r="Q5" s="36"/>
      <c r="R5" s="37" t="s">
        <v>8</v>
      </c>
      <c r="S5" s="36"/>
    </row>
    <row r="6" spans="1:27" s="25" customFormat="1" ht="21.75" customHeight="1" x14ac:dyDescent="0.2">
      <c r="A6" s="45"/>
      <c r="B6" s="46"/>
      <c r="C6" s="33"/>
      <c r="D6" s="21" t="s">
        <v>10</v>
      </c>
      <c r="E6" s="21" t="s">
        <v>11</v>
      </c>
      <c r="F6" s="22" t="s">
        <v>10</v>
      </c>
      <c r="G6" s="22" t="s">
        <v>11</v>
      </c>
      <c r="H6" s="23" t="s">
        <v>10</v>
      </c>
      <c r="I6" s="24" t="s">
        <v>11</v>
      </c>
      <c r="J6" s="22" t="s">
        <v>10</v>
      </c>
      <c r="K6" s="21" t="s">
        <v>11</v>
      </c>
      <c r="L6" s="22" t="s">
        <v>10</v>
      </c>
      <c r="M6" s="23" t="s">
        <v>11</v>
      </c>
      <c r="N6" s="22" t="s">
        <v>10</v>
      </c>
      <c r="O6" s="23" t="s">
        <v>11</v>
      </c>
      <c r="P6" s="23" t="s">
        <v>10</v>
      </c>
      <c r="Q6" s="24" t="s">
        <v>11</v>
      </c>
      <c r="R6" s="22" t="s">
        <v>10</v>
      </c>
      <c r="S6" s="23" t="s">
        <v>11</v>
      </c>
    </row>
    <row r="7" spans="1:27" s="25" customFormat="1" ht="14.25" customHeight="1" x14ac:dyDescent="0.2">
      <c r="Q7" s="26"/>
    </row>
    <row r="8" spans="1:27" s="25" customFormat="1" x14ac:dyDescent="0.2">
      <c r="A8" s="52" t="s">
        <v>12</v>
      </c>
      <c r="B8" s="52"/>
      <c r="C8" s="27">
        <f>SUM(C10,C16,C23,C30,C40,C50,C60,C68,C79,C95,C104)</f>
        <v>88255</v>
      </c>
      <c r="D8" s="27">
        <f>SUM(D10,D16,D23,D30,D40,D50,D60,D68,D79,D95,D104)</f>
        <v>55692</v>
      </c>
      <c r="E8" s="28">
        <f>IF(D8=0,".0",D8/C8*100)</f>
        <v>63.103506883462693</v>
      </c>
      <c r="F8" s="27">
        <f>SUM(F10,F16,F23,F30,F40,F50,F60,F68,F79,F95,F104)</f>
        <v>30020</v>
      </c>
      <c r="G8" s="28">
        <f>IF(F8=0,".0",F8/D8*100)</f>
        <v>53.903612727142139</v>
      </c>
      <c r="H8" s="27">
        <f>SUM(H10,H16,H23,H30,H40,H50,H60,H68,H79,H95,H104)</f>
        <v>25672</v>
      </c>
      <c r="I8" s="28">
        <f>IF(H8=0,".0",H8/D8*100)</f>
        <v>46.096387272857861</v>
      </c>
      <c r="J8" s="27">
        <f>SUM(J10,J16,J23,J30,J40,J50,J60,J68,J79,J95,J104)</f>
        <v>0</v>
      </c>
      <c r="K8" s="28" t="str">
        <f>IF(J8=0,".0",J8/D8*100)</f>
        <v>.0</v>
      </c>
      <c r="L8" s="27">
        <f>SUM(L10,L16,L23,L30,L40,L50,L60,L68,L79,L95,L104)</f>
        <v>55478</v>
      </c>
      <c r="M8" s="28">
        <f>IF(L8=0,".0",L8/C8*100)</f>
        <v>62.861027703812809</v>
      </c>
      <c r="N8" s="27">
        <f>SUM(N10,N16,N23,N30,N40,N50,N60,N68,N79,N95,N104)</f>
        <v>34701</v>
      </c>
      <c r="O8" s="28">
        <f>IF(N8=0,".0",N8/L8*100)</f>
        <v>62.549118569523053</v>
      </c>
      <c r="P8" s="27">
        <f>SUM(P10,P16,P23,P30,P40,P50,P60,P68,P79,P95,P104)</f>
        <v>20777</v>
      </c>
      <c r="Q8" s="28">
        <f>IF(P8=0,".0",P8/L8*100)</f>
        <v>37.450881430476947</v>
      </c>
      <c r="R8" s="27">
        <f>SUM(R10,R16,R23,R30,R40,R50,R60,R68,R79,R95,R104)</f>
        <v>0</v>
      </c>
      <c r="S8" s="28" t="str">
        <f>IF(R8=0,".0",R8/L8*100)</f>
        <v>.0</v>
      </c>
    </row>
    <row r="9" spans="1:27" s="25" customFormat="1" x14ac:dyDescent="0.2">
      <c r="C9" s="27"/>
      <c r="D9" s="27"/>
      <c r="E9" s="29"/>
      <c r="F9" s="27"/>
      <c r="G9" s="28"/>
      <c r="H9" s="27"/>
      <c r="I9" s="28"/>
      <c r="J9" s="27"/>
      <c r="K9" s="28"/>
      <c r="L9" s="27"/>
      <c r="M9" s="28"/>
      <c r="N9" s="27"/>
      <c r="O9" s="28"/>
      <c r="P9" s="27"/>
      <c r="Q9" s="28"/>
      <c r="R9" s="27"/>
      <c r="S9" s="28"/>
    </row>
    <row r="10" spans="1:27" s="25" customFormat="1" ht="21" customHeight="1" x14ac:dyDescent="0.2">
      <c r="A10" s="25" t="s">
        <v>13</v>
      </c>
      <c r="C10" s="27">
        <f>SUM(C11:C15)</f>
        <v>2300</v>
      </c>
      <c r="D10" s="27">
        <f>SUM(D11:D15)</f>
        <v>1844</v>
      </c>
      <c r="E10" s="28">
        <f>IF(D10=0,".0",D10/C10*100)</f>
        <v>80.173913043478265</v>
      </c>
      <c r="F10" s="27">
        <f>SUM(F11:F15)</f>
        <v>1124</v>
      </c>
      <c r="G10" s="28">
        <f t="shared" ref="G10:G73" si="0">IF(F10=0,".0",F10/D10*100)</f>
        <v>60.954446854663779</v>
      </c>
      <c r="H10" s="27">
        <f>SUM(H11:H15)</f>
        <v>720</v>
      </c>
      <c r="I10" s="28">
        <f t="shared" ref="I10:I73" si="1">IF(H10=0,".0",H10/D10*100)</f>
        <v>39.045553145336228</v>
      </c>
      <c r="J10" s="27">
        <f>SUM(J11:J15)</f>
        <v>0</v>
      </c>
      <c r="K10" s="28" t="str">
        <f t="shared" ref="K10:K73" si="2">IF(J10=0,".0",J10/D10*100)</f>
        <v>.0</v>
      </c>
      <c r="L10" s="27">
        <f>SUM(L11:L15)</f>
        <v>1829</v>
      </c>
      <c r="M10" s="28">
        <f t="shared" ref="M10:M73" si="3">IF(L10=0,".0",L10/C10*100)</f>
        <v>79.521739130434781</v>
      </c>
      <c r="N10" s="27">
        <f>SUM(N11:N15)</f>
        <v>1352</v>
      </c>
      <c r="O10" s="28">
        <f t="shared" ref="O10:O73" si="4">IF(N10=0,".0",N10/L10*100)</f>
        <v>73.920174958993982</v>
      </c>
      <c r="P10" s="27">
        <f>SUM(P11:P15)</f>
        <v>477</v>
      </c>
      <c r="Q10" s="28">
        <f t="shared" ref="Q10:Q73" si="5">IF(P10=0,".0",P10/L10*100)</f>
        <v>26.079825041006018</v>
      </c>
      <c r="R10" s="27">
        <f>SUM(R11:R15)</f>
        <v>0</v>
      </c>
      <c r="S10" s="28" t="str">
        <f t="shared" ref="S10:S73" si="6">IF(R10=0,".0",R10/L10*100)</f>
        <v>.0</v>
      </c>
    </row>
    <row r="11" spans="1:27" ht="21" customHeight="1" x14ac:dyDescent="0.2">
      <c r="A11" s="5"/>
      <c r="B11" s="5" t="s">
        <v>14</v>
      </c>
      <c r="C11" s="17">
        <v>217</v>
      </c>
      <c r="D11" s="3">
        <f>SUM(F11,H11,J11)</f>
        <v>146</v>
      </c>
      <c r="E11" s="4">
        <f t="shared" ref="E11:E74" si="7">IF(D11=0,".0",D11/C11*100)</f>
        <v>67.281105990783402</v>
      </c>
      <c r="F11" s="18">
        <v>48</v>
      </c>
      <c r="G11" s="4">
        <f t="shared" si="0"/>
        <v>32.87671232876712</v>
      </c>
      <c r="H11" s="18">
        <v>98</v>
      </c>
      <c r="I11" s="4">
        <f t="shared" si="1"/>
        <v>67.123287671232873</v>
      </c>
      <c r="J11" s="18"/>
      <c r="K11" s="4" t="str">
        <f t="shared" si="2"/>
        <v>.0</v>
      </c>
      <c r="L11" s="3">
        <f>SUM(N11,P11,R11)</f>
        <v>146</v>
      </c>
      <c r="M11" s="4">
        <f t="shared" si="3"/>
        <v>67.281105990783402</v>
      </c>
      <c r="N11" s="18">
        <v>67</v>
      </c>
      <c r="O11" s="4">
        <f t="shared" si="4"/>
        <v>45.890410958904113</v>
      </c>
      <c r="P11" s="18">
        <v>79</v>
      </c>
      <c r="Q11" s="4">
        <f t="shared" si="5"/>
        <v>54.109589041095894</v>
      </c>
      <c r="R11" s="18"/>
      <c r="S11" s="4" t="str">
        <f t="shared" si="6"/>
        <v>.0</v>
      </c>
    </row>
    <row r="12" spans="1:27" x14ac:dyDescent="0.2">
      <c r="A12" s="5"/>
      <c r="B12" s="5" t="s">
        <v>15</v>
      </c>
      <c r="C12" s="17">
        <v>554</v>
      </c>
      <c r="D12" s="3">
        <f>SUM(F12,H12,J12)</f>
        <v>409</v>
      </c>
      <c r="E12" s="4">
        <f t="shared" si="7"/>
        <v>73.826714801444055</v>
      </c>
      <c r="F12" s="18">
        <v>199</v>
      </c>
      <c r="G12" s="4">
        <f t="shared" si="0"/>
        <v>48.655256723716384</v>
      </c>
      <c r="H12" s="18">
        <v>210</v>
      </c>
      <c r="I12" s="4">
        <f t="shared" si="1"/>
        <v>51.344743276283623</v>
      </c>
      <c r="J12" s="18"/>
      <c r="K12" s="4" t="str">
        <f t="shared" si="2"/>
        <v>.0</v>
      </c>
      <c r="L12" s="3">
        <f>SUM(N12,P12,R12)</f>
        <v>409</v>
      </c>
      <c r="M12" s="4">
        <f t="shared" si="3"/>
        <v>73.826714801444055</v>
      </c>
      <c r="N12" s="18">
        <v>225</v>
      </c>
      <c r="O12" s="4">
        <f t="shared" si="4"/>
        <v>55.012224938875306</v>
      </c>
      <c r="P12" s="18">
        <v>184</v>
      </c>
      <c r="Q12" s="4">
        <f t="shared" si="5"/>
        <v>44.987775061124694</v>
      </c>
      <c r="R12" s="18"/>
      <c r="S12" s="4" t="str">
        <f t="shared" si="6"/>
        <v>.0</v>
      </c>
    </row>
    <row r="13" spans="1:27" x14ac:dyDescent="0.2">
      <c r="A13" s="5"/>
      <c r="B13" s="5" t="s">
        <v>16</v>
      </c>
      <c r="C13" s="17">
        <v>224</v>
      </c>
      <c r="D13" s="3">
        <f>SUM(F13,H13,J13)</f>
        <v>144</v>
      </c>
      <c r="E13" s="4">
        <f t="shared" si="7"/>
        <v>64.285714285714292</v>
      </c>
      <c r="F13" s="18">
        <v>74</v>
      </c>
      <c r="G13" s="4">
        <f t="shared" si="0"/>
        <v>51.388888888888886</v>
      </c>
      <c r="H13" s="18">
        <v>70</v>
      </c>
      <c r="I13" s="4">
        <f t="shared" si="1"/>
        <v>48.611111111111107</v>
      </c>
      <c r="J13" s="18"/>
      <c r="K13" s="4" t="str">
        <f t="shared" si="2"/>
        <v>.0</v>
      </c>
      <c r="L13" s="3">
        <f>SUM(N13,P13,R13)</f>
        <v>144</v>
      </c>
      <c r="M13" s="4">
        <f t="shared" si="3"/>
        <v>64.285714285714292</v>
      </c>
      <c r="N13" s="18">
        <v>79</v>
      </c>
      <c r="O13" s="4">
        <f t="shared" si="4"/>
        <v>54.861111111111114</v>
      </c>
      <c r="P13" s="18">
        <v>65</v>
      </c>
      <c r="Q13" s="4">
        <f t="shared" si="5"/>
        <v>45.138888888888893</v>
      </c>
      <c r="R13" s="18"/>
      <c r="S13" s="4" t="str">
        <f t="shared" si="6"/>
        <v>.0</v>
      </c>
    </row>
    <row r="14" spans="1:27" x14ac:dyDescent="0.2">
      <c r="A14" s="5"/>
      <c r="B14" s="5" t="s">
        <v>17</v>
      </c>
      <c r="C14" s="17">
        <v>120</v>
      </c>
      <c r="D14" s="3">
        <f>SUM(F14,H14,J14)</f>
        <v>108</v>
      </c>
      <c r="E14" s="4">
        <f t="shared" si="7"/>
        <v>90</v>
      </c>
      <c r="F14" s="18">
        <v>69</v>
      </c>
      <c r="G14" s="4">
        <f t="shared" si="0"/>
        <v>63.888888888888886</v>
      </c>
      <c r="H14" s="18">
        <v>39</v>
      </c>
      <c r="I14" s="4">
        <f t="shared" si="1"/>
        <v>36.111111111111107</v>
      </c>
      <c r="J14" s="18"/>
      <c r="K14" s="4" t="str">
        <f t="shared" si="2"/>
        <v>.0</v>
      </c>
      <c r="L14" s="3">
        <f>SUM(N14,P14,R14)</f>
        <v>107</v>
      </c>
      <c r="M14" s="4">
        <f t="shared" si="3"/>
        <v>89.166666666666671</v>
      </c>
      <c r="N14" s="18">
        <v>79</v>
      </c>
      <c r="O14" s="4">
        <f t="shared" si="4"/>
        <v>73.831775700934571</v>
      </c>
      <c r="P14" s="18">
        <v>28</v>
      </c>
      <c r="Q14" s="4">
        <f t="shared" si="5"/>
        <v>26.168224299065418</v>
      </c>
      <c r="R14" s="18"/>
      <c r="S14" s="4" t="str">
        <f t="shared" si="6"/>
        <v>.0</v>
      </c>
    </row>
    <row r="15" spans="1:27" x14ac:dyDescent="0.2">
      <c r="A15" s="5"/>
      <c r="B15" s="5" t="s">
        <v>18</v>
      </c>
      <c r="C15" s="17">
        <v>1185</v>
      </c>
      <c r="D15" s="3">
        <f>SUM(F15,H15,J15)</f>
        <v>1037</v>
      </c>
      <c r="E15" s="4">
        <f t="shared" si="7"/>
        <v>87.510548523206751</v>
      </c>
      <c r="F15" s="18">
        <v>734</v>
      </c>
      <c r="G15" s="4">
        <f t="shared" si="0"/>
        <v>70.781099324975898</v>
      </c>
      <c r="H15" s="18">
        <v>303</v>
      </c>
      <c r="I15" s="4">
        <f t="shared" si="1"/>
        <v>29.218900675024106</v>
      </c>
      <c r="J15" s="18"/>
      <c r="K15" s="4" t="str">
        <f t="shared" si="2"/>
        <v>.0</v>
      </c>
      <c r="L15" s="3">
        <f>SUM(N15,P15,R15)</f>
        <v>1023</v>
      </c>
      <c r="M15" s="4">
        <f t="shared" si="3"/>
        <v>86.329113924050631</v>
      </c>
      <c r="N15" s="18">
        <v>902</v>
      </c>
      <c r="O15" s="4">
        <f t="shared" si="4"/>
        <v>88.172043010752688</v>
      </c>
      <c r="P15" s="18">
        <v>121</v>
      </c>
      <c r="Q15" s="4">
        <f t="shared" si="5"/>
        <v>11.827956989247312</v>
      </c>
      <c r="R15" s="18"/>
      <c r="S15" s="4" t="str">
        <f t="shared" si="6"/>
        <v>.0</v>
      </c>
    </row>
    <row r="16" spans="1:27" s="25" customFormat="1" ht="21" customHeight="1" x14ac:dyDescent="0.2">
      <c r="A16" s="25" t="s">
        <v>19</v>
      </c>
      <c r="C16" s="27">
        <f>SUM(C17:C22)</f>
        <v>4055</v>
      </c>
      <c r="D16" s="27">
        <f>SUM(D17:D22)</f>
        <v>3628</v>
      </c>
      <c r="E16" s="28">
        <f t="shared" si="7"/>
        <v>89.469790382244142</v>
      </c>
      <c r="F16" s="27">
        <f>SUM(F17:F22)</f>
        <v>1832</v>
      </c>
      <c r="G16" s="28">
        <f t="shared" si="0"/>
        <v>50.496141124586543</v>
      </c>
      <c r="H16" s="27">
        <f>SUM(H17:H22)</f>
        <v>1796</v>
      </c>
      <c r="I16" s="28">
        <f t="shared" si="1"/>
        <v>49.503858875413457</v>
      </c>
      <c r="J16" s="27">
        <f>SUM(J17:J22)</f>
        <v>0</v>
      </c>
      <c r="K16" s="28" t="str">
        <f t="shared" si="2"/>
        <v>.0</v>
      </c>
      <c r="L16" s="27">
        <f>SUM(L17:L22)</f>
        <v>3628</v>
      </c>
      <c r="M16" s="28">
        <f t="shared" si="3"/>
        <v>89.469790382244142</v>
      </c>
      <c r="N16" s="27">
        <f>SUM(N17:N22)</f>
        <v>2224</v>
      </c>
      <c r="O16" s="28">
        <f t="shared" si="4"/>
        <v>61.300992282249176</v>
      </c>
      <c r="P16" s="27">
        <f>SUM(P17:P22)</f>
        <v>1404</v>
      </c>
      <c r="Q16" s="28">
        <f t="shared" si="5"/>
        <v>38.699007717750824</v>
      </c>
      <c r="R16" s="27">
        <f>SUM(R17:R22)</f>
        <v>0</v>
      </c>
      <c r="S16" s="28" t="str">
        <f t="shared" si="6"/>
        <v>.0</v>
      </c>
    </row>
    <row r="17" spans="1:19" ht="21" customHeight="1" x14ac:dyDescent="0.2">
      <c r="A17" s="5"/>
      <c r="B17" s="5" t="s">
        <v>20</v>
      </c>
      <c r="C17" s="17">
        <v>371</v>
      </c>
      <c r="D17" s="3">
        <f t="shared" ref="D17:D22" si="8">SUM(F17,H17,J17)</f>
        <v>292</v>
      </c>
      <c r="E17" s="4">
        <f t="shared" si="7"/>
        <v>78.706199460916437</v>
      </c>
      <c r="F17" s="3">
        <v>160</v>
      </c>
      <c r="G17" s="4">
        <f t="shared" si="0"/>
        <v>54.794520547945204</v>
      </c>
      <c r="H17" s="3">
        <v>132</v>
      </c>
      <c r="I17" s="4">
        <f t="shared" si="1"/>
        <v>45.205479452054789</v>
      </c>
      <c r="J17" s="3"/>
      <c r="K17" s="4" t="str">
        <f t="shared" si="2"/>
        <v>.0</v>
      </c>
      <c r="L17" s="3">
        <f t="shared" ref="L17:L22" si="9">SUM(N17,P17,R17)</f>
        <v>293</v>
      </c>
      <c r="M17" s="4">
        <f t="shared" si="3"/>
        <v>78.975741239892187</v>
      </c>
      <c r="N17" s="3">
        <v>178</v>
      </c>
      <c r="O17" s="4">
        <f t="shared" si="4"/>
        <v>60.750853242320822</v>
      </c>
      <c r="P17" s="3">
        <v>115</v>
      </c>
      <c r="Q17" s="4">
        <f t="shared" si="5"/>
        <v>39.249146757679185</v>
      </c>
      <c r="R17" s="3"/>
      <c r="S17" s="4" t="str">
        <f t="shared" si="6"/>
        <v>.0</v>
      </c>
    </row>
    <row r="18" spans="1:19" x14ac:dyDescent="0.2">
      <c r="A18" s="5"/>
      <c r="B18" s="5" t="s">
        <v>21</v>
      </c>
      <c r="C18" s="17">
        <v>396</v>
      </c>
      <c r="D18" s="3">
        <f t="shared" si="8"/>
        <v>313</v>
      </c>
      <c r="E18" s="4">
        <f t="shared" si="7"/>
        <v>79.040404040404042</v>
      </c>
      <c r="F18" s="3">
        <v>200</v>
      </c>
      <c r="G18" s="4">
        <f t="shared" si="0"/>
        <v>63.897763578274756</v>
      </c>
      <c r="H18" s="3">
        <v>113</v>
      </c>
      <c r="I18" s="4">
        <f t="shared" si="1"/>
        <v>36.102236421725244</v>
      </c>
      <c r="J18" s="3"/>
      <c r="K18" s="4" t="str">
        <f t="shared" si="2"/>
        <v>.0</v>
      </c>
      <c r="L18" s="3">
        <f t="shared" si="9"/>
        <v>316</v>
      </c>
      <c r="M18" s="4">
        <f t="shared" si="3"/>
        <v>79.797979797979806</v>
      </c>
      <c r="N18" s="3">
        <v>209</v>
      </c>
      <c r="O18" s="4">
        <f t="shared" si="4"/>
        <v>66.139240506329116</v>
      </c>
      <c r="P18" s="3">
        <v>107</v>
      </c>
      <c r="Q18" s="4">
        <f t="shared" si="5"/>
        <v>33.860759493670884</v>
      </c>
      <c r="R18" s="3"/>
      <c r="S18" s="4" t="str">
        <f t="shared" si="6"/>
        <v>.0</v>
      </c>
    </row>
    <row r="19" spans="1:19" x14ac:dyDescent="0.2">
      <c r="A19" s="5"/>
      <c r="B19" s="5" t="s">
        <v>22</v>
      </c>
      <c r="C19" s="17">
        <v>876</v>
      </c>
      <c r="D19" s="3">
        <f t="shared" si="8"/>
        <v>810</v>
      </c>
      <c r="E19" s="4">
        <f t="shared" si="7"/>
        <v>92.465753424657535</v>
      </c>
      <c r="F19" s="3">
        <v>360</v>
      </c>
      <c r="G19" s="4">
        <f t="shared" si="0"/>
        <v>44.444444444444443</v>
      </c>
      <c r="H19" s="3">
        <v>450</v>
      </c>
      <c r="I19" s="4">
        <f t="shared" si="1"/>
        <v>55.555555555555557</v>
      </c>
      <c r="J19" s="3"/>
      <c r="K19" s="4" t="str">
        <f t="shared" si="2"/>
        <v>.0</v>
      </c>
      <c r="L19" s="3">
        <f t="shared" si="9"/>
        <v>807</v>
      </c>
      <c r="M19" s="4">
        <f t="shared" si="3"/>
        <v>92.123287671232873</v>
      </c>
      <c r="N19" s="3">
        <v>490</v>
      </c>
      <c r="O19" s="4">
        <f t="shared" si="4"/>
        <v>60.718711276332094</v>
      </c>
      <c r="P19" s="3">
        <v>317</v>
      </c>
      <c r="Q19" s="4">
        <f t="shared" si="5"/>
        <v>39.281288723667906</v>
      </c>
      <c r="R19" s="3"/>
      <c r="S19" s="4" t="str">
        <f t="shared" si="6"/>
        <v>.0</v>
      </c>
    </row>
    <row r="20" spans="1:19" x14ac:dyDescent="0.2">
      <c r="A20" s="5"/>
      <c r="B20" s="5" t="s">
        <v>23</v>
      </c>
      <c r="C20" s="17">
        <v>1724</v>
      </c>
      <c r="D20" s="3">
        <f t="shared" si="8"/>
        <v>1647</v>
      </c>
      <c r="E20" s="4">
        <f t="shared" si="7"/>
        <v>95.533642691415309</v>
      </c>
      <c r="F20" s="3">
        <v>804</v>
      </c>
      <c r="G20" s="4">
        <f t="shared" si="0"/>
        <v>48.816029143898</v>
      </c>
      <c r="H20" s="3">
        <v>843</v>
      </c>
      <c r="I20" s="4">
        <f t="shared" si="1"/>
        <v>51.183970856102</v>
      </c>
      <c r="J20" s="3"/>
      <c r="K20" s="4" t="str">
        <f t="shared" si="2"/>
        <v>.0</v>
      </c>
      <c r="L20" s="3">
        <f t="shared" si="9"/>
        <v>1650</v>
      </c>
      <c r="M20" s="4">
        <f t="shared" si="3"/>
        <v>95.707656612529007</v>
      </c>
      <c r="N20" s="3">
        <v>988</v>
      </c>
      <c r="O20" s="4">
        <f t="shared" si="4"/>
        <v>59.878787878787875</v>
      </c>
      <c r="P20" s="3">
        <v>662</v>
      </c>
      <c r="Q20" s="4">
        <f t="shared" si="5"/>
        <v>40.121212121212118</v>
      </c>
      <c r="R20" s="3"/>
      <c r="S20" s="4" t="str">
        <f t="shared" si="6"/>
        <v>.0</v>
      </c>
    </row>
    <row r="21" spans="1:19" x14ac:dyDescent="0.2">
      <c r="A21" s="5"/>
      <c r="B21" s="5" t="s">
        <v>24</v>
      </c>
      <c r="C21" s="17">
        <v>516</v>
      </c>
      <c r="D21" s="3">
        <f t="shared" si="8"/>
        <v>418</v>
      </c>
      <c r="E21" s="4">
        <f t="shared" si="7"/>
        <v>81.007751937984494</v>
      </c>
      <c r="F21" s="3">
        <v>209</v>
      </c>
      <c r="G21" s="4">
        <f t="shared" si="0"/>
        <v>50</v>
      </c>
      <c r="H21" s="3">
        <v>209</v>
      </c>
      <c r="I21" s="4">
        <f t="shared" si="1"/>
        <v>50</v>
      </c>
      <c r="J21" s="3"/>
      <c r="K21" s="4" t="str">
        <f t="shared" si="2"/>
        <v>.0</v>
      </c>
      <c r="L21" s="3">
        <f t="shared" si="9"/>
        <v>418</v>
      </c>
      <c r="M21" s="4">
        <f t="shared" si="3"/>
        <v>81.007751937984494</v>
      </c>
      <c r="N21" s="3">
        <v>247</v>
      </c>
      <c r="O21" s="4">
        <f t="shared" si="4"/>
        <v>59.090909090909093</v>
      </c>
      <c r="P21" s="3">
        <v>171</v>
      </c>
      <c r="Q21" s="4">
        <f t="shared" si="5"/>
        <v>40.909090909090914</v>
      </c>
      <c r="R21" s="3"/>
      <c r="S21" s="4" t="str">
        <f t="shared" si="6"/>
        <v>.0</v>
      </c>
    </row>
    <row r="22" spans="1:19" x14ac:dyDescent="0.2">
      <c r="A22" s="5"/>
      <c r="B22" s="5" t="s">
        <v>25</v>
      </c>
      <c r="C22" s="17">
        <v>172</v>
      </c>
      <c r="D22" s="3">
        <f t="shared" si="8"/>
        <v>148</v>
      </c>
      <c r="E22" s="4">
        <f t="shared" si="7"/>
        <v>86.04651162790698</v>
      </c>
      <c r="F22" s="3">
        <v>99</v>
      </c>
      <c r="G22" s="4">
        <f t="shared" si="0"/>
        <v>66.891891891891902</v>
      </c>
      <c r="H22" s="3">
        <v>49</v>
      </c>
      <c r="I22" s="4">
        <f t="shared" si="1"/>
        <v>33.108108108108105</v>
      </c>
      <c r="J22" s="3"/>
      <c r="K22" s="4" t="str">
        <f t="shared" si="2"/>
        <v>.0</v>
      </c>
      <c r="L22" s="3">
        <f t="shared" si="9"/>
        <v>144</v>
      </c>
      <c r="M22" s="4">
        <f t="shared" si="3"/>
        <v>83.720930232558146</v>
      </c>
      <c r="N22" s="3">
        <v>112</v>
      </c>
      <c r="O22" s="4">
        <f t="shared" si="4"/>
        <v>77.777777777777786</v>
      </c>
      <c r="P22" s="3">
        <v>32</v>
      </c>
      <c r="Q22" s="4">
        <f t="shared" si="5"/>
        <v>22.222222222222221</v>
      </c>
      <c r="R22" s="3"/>
      <c r="S22" s="4" t="str">
        <f t="shared" si="6"/>
        <v>.0</v>
      </c>
    </row>
    <row r="23" spans="1:19" s="25" customFormat="1" ht="21" customHeight="1" x14ac:dyDescent="0.2">
      <c r="A23" s="25" t="s">
        <v>26</v>
      </c>
      <c r="C23" s="27">
        <f>SUM(C24:C29)</f>
        <v>2785</v>
      </c>
      <c r="D23" s="27">
        <f>SUM(D24:D29)</f>
        <v>2284</v>
      </c>
      <c r="E23" s="28">
        <f t="shared" si="7"/>
        <v>82.010771992818675</v>
      </c>
      <c r="F23" s="27">
        <f>SUM(F24:F29)</f>
        <v>1027</v>
      </c>
      <c r="G23" s="28">
        <f t="shared" si="0"/>
        <v>44.964973730297721</v>
      </c>
      <c r="H23" s="27">
        <f>SUM(H24:H29)</f>
        <v>1257</v>
      </c>
      <c r="I23" s="28">
        <f t="shared" si="1"/>
        <v>55.035026269702279</v>
      </c>
      <c r="J23" s="27">
        <f>SUM(J24:J29)</f>
        <v>0</v>
      </c>
      <c r="K23" s="28" t="str">
        <f t="shared" si="2"/>
        <v>.0</v>
      </c>
      <c r="L23" s="27">
        <f>SUM(L24:L29)</f>
        <v>2312</v>
      </c>
      <c r="M23" s="28">
        <f t="shared" si="3"/>
        <v>83.016157989228006</v>
      </c>
      <c r="N23" s="27">
        <f>SUM(N24:N29)</f>
        <v>1177</v>
      </c>
      <c r="O23" s="28">
        <f t="shared" si="4"/>
        <v>50.908304498269899</v>
      </c>
      <c r="P23" s="27">
        <f>SUM(P24:P29)</f>
        <v>1135</v>
      </c>
      <c r="Q23" s="28">
        <f t="shared" si="5"/>
        <v>49.091695501730101</v>
      </c>
      <c r="R23" s="27">
        <f>SUM(R24:R29)</f>
        <v>0</v>
      </c>
      <c r="S23" s="28" t="str">
        <f t="shared" si="6"/>
        <v>.0</v>
      </c>
    </row>
    <row r="24" spans="1:19" ht="21" customHeight="1" x14ac:dyDescent="0.2">
      <c r="B24" s="5" t="s">
        <v>27</v>
      </c>
      <c r="C24" s="19">
        <v>94</v>
      </c>
      <c r="D24" s="3">
        <f t="shared" ref="D24:D29" si="10">SUM(F24,H24,J24)</f>
        <v>79</v>
      </c>
      <c r="E24" s="4">
        <f t="shared" si="7"/>
        <v>84.042553191489361</v>
      </c>
      <c r="F24" s="3">
        <v>54</v>
      </c>
      <c r="G24" s="4">
        <f t="shared" si="0"/>
        <v>68.35443037974683</v>
      </c>
      <c r="H24" s="3">
        <v>25</v>
      </c>
      <c r="I24" s="4">
        <f t="shared" si="1"/>
        <v>31.645569620253166</v>
      </c>
      <c r="J24" s="3"/>
      <c r="K24" s="4" t="str">
        <f t="shared" si="2"/>
        <v>.0</v>
      </c>
      <c r="L24" s="3">
        <f t="shared" ref="L24:L29" si="11">SUM(N24,P24,R24)</f>
        <v>79</v>
      </c>
      <c r="M24" s="4">
        <f t="shared" si="3"/>
        <v>84.042553191489361</v>
      </c>
      <c r="N24" s="3">
        <v>58</v>
      </c>
      <c r="O24" s="4">
        <f t="shared" si="4"/>
        <v>73.417721518987349</v>
      </c>
      <c r="P24" s="3">
        <v>21</v>
      </c>
      <c r="Q24" s="4">
        <f t="shared" si="5"/>
        <v>26.582278481012654</v>
      </c>
      <c r="R24" s="3"/>
      <c r="S24" s="4" t="str">
        <f t="shared" si="6"/>
        <v>.0</v>
      </c>
    </row>
    <row r="25" spans="1:19" x14ac:dyDescent="0.2">
      <c r="A25" s="5"/>
      <c r="B25" s="5" t="s">
        <v>28</v>
      </c>
      <c r="C25" s="19">
        <v>835</v>
      </c>
      <c r="D25" s="3">
        <f t="shared" si="10"/>
        <v>744</v>
      </c>
      <c r="E25" s="4">
        <f t="shared" si="7"/>
        <v>89.101796407185631</v>
      </c>
      <c r="F25" s="3">
        <v>267</v>
      </c>
      <c r="G25" s="4">
        <f t="shared" si="0"/>
        <v>35.887096774193552</v>
      </c>
      <c r="H25" s="3">
        <v>477</v>
      </c>
      <c r="I25" s="4">
        <f t="shared" si="1"/>
        <v>64.112903225806448</v>
      </c>
      <c r="J25" s="3"/>
      <c r="K25" s="4" t="str">
        <f t="shared" si="2"/>
        <v>.0</v>
      </c>
      <c r="L25" s="3">
        <f t="shared" si="11"/>
        <v>744</v>
      </c>
      <c r="M25" s="4">
        <f t="shared" si="3"/>
        <v>89.101796407185631</v>
      </c>
      <c r="N25" s="3">
        <v>284</v>
      </c>
      <c r="O25" s="4">
        <f t="shared" si="4"/>
        <v>38.172043010752688</v>
      </c>
      <c r="P25" s="3">
        <v>460</v>
      </c>
      <c r="Q25" s="4">
        <f t="shared" si="5"/>
        <v>61.827956989247312</v>
      </c>
      <c r="R25" s="3"/>
      <c r="S25" s="4" t="str">
        <f t="shared" si="6"/>
        <v>.0</v>
      </c>
    </row>
    <row r="26" spans="1:19" x14ac:dyDescent="0.2">
      <c r="A26" s="5"/>
      <c r="B26" s="5" t="s">
        <v>29</v>
      </c>
      <c r="C26" s="19">
        <v>718</v>
      </c>
      <c r="D26" s="3">
        <f t="shared" si="10"/>
        <v>614</v>
      </c>
      <c r="E26" s="4">
        <f t="shared" si="7"/>
        <v>85.51532033426183</v>
      </c>
      <c r="F26" s="3">
        <v>297</v>
      </c>
      <c r="G26" s="4">
        <f t="shared" si="0"/>
        <v>48.371335504885991</v>
      </c>
      <c r="H26" s="3">
        <v>317</v>
      </c>
      <c r="I26" s="4">
        <f t="shared" si="1"/>
        <v>51.628664495114009</v>
      </c>
      <c r="J26" s="3"/>
      <c r="K26" s="4" t="str">
        <f t="shared" si="2"/>
        <v>.0</v>
      </c>
      <c r="L26" s="3">
        <f t="shared" si="11"/>
        <v>612</v>
      </c>
      <c r="M26" s="4">
        <f t="shared" si="3"/>
        <v>85.236768802228411</v>
      </c>
      <c r="N26" s="3">
        <v>343</v>
      </c>
      <c r="O26" s="4">
        <f t="shared" si="4"/>
        <v>56.045751633986931</v>
      </c>
      <c r="P26" s="3">
        <v>269</v>
      </c>
      <c r="Q26" s="4">
        <f t="shared" si="5"/>
        <v>43.954248366013069</v>
      </c>
      <c r="R26" s="3"/>
      <c r="S26" s="4" t="str">
        <f t="shared" si="6"/>
        <v>.0</v>
      </c>
    </row>
    <row r="27" spans="1:19" x14ac:dyDescent="0.2">
      <c r="A27" s="5"/>
      <c r="B27" s="5" t="s">
        <v>30</v>
      </c>
      <c r="C27" s="19">
        <v>491</v>
      </c>
      <c r="D27" s="3">
        <f t="shared" si="10"/>
        <v>331</v>
      </c>
      <c r="E27" s="4">
        <f t="shared" si="7"/>
        <v>67.413441955193491</v>
      </c>
      <c r="F27" s="3">
        <v>207</v>
      </c>
      <c r="G27" s="4">
        <f t="shared" si="0"/>
        <v>62.537764350453173</v>
      </c>
      <c r="H27" s="3">
        <v>124</v>
      </c>
      <c r="I27" s="4">
        <f t="shared" si="1"/>
        <v>37.462235649546827</v>
      </c>
      <c r="J27" s="3"/>
      <c r="K27" s="4" t="str">
        <f t="shared" si="2"/>
        <v>.0</v>
      </c>
      <c r="L27" s="3">
        <f t="shared" si="11"/>
        <v>327</v>
      </c>
      <c r="M27" s="4">
        <f t="shared" si="3"/>
        <v>66.598778004073324</v>
      </c>
      <c r="N27" s="3">
        <v>206</v>
      </c>
      <c r="O27" s="4">
        <f t="shared" si="4"/>
        <v>62.99694189602446</v>
      </c>
      <c r="P27" s="3">
        <v>121</v>
      </c>
      <c r="Q27" s="4">
        <f t="shared" si="5"/>
        <v>37.003058103975533</v>
      </c>
      <c r="R27" s="3"/>
      <c r="S27" s="4" t="str">
        <f t="shared" si="6"/>
        <v>.0</v>
      </c>
    </row>
    <row r="28" spans="1:19" x14ac:dyDescent="0.2">
      <c r="A28" s="5"/>
      <c r="B28" s="5" t="s">
        <v>31</v>
      </c>
      <c r="C28" s="19">
        <v>521</v>
      </c>
      <c r="D28" s="3">
        <f t="shared" si="10"/>
        <v>431</v>
      </c>
      <c r="E28" s="4">
        <f t="shared" si="7"/>
        <v>82.725527831094041</v>
      </c>
      <c r="F28" s="3">
        <v>164</v>
      </c>
      <c r="G28" s="4">
        <f t="shared" si="0"/>
        <v>38.051044083526683</v>
      </c>
      <c r="H28" s="3">
        <v>267</v>
      </c>
      <c r="I28" s="4">
        <f t="shared" si="1"/>
        <v>61.948955916473317</v>
      </c>
      <c r="J28" s="3"/>
      <c r="K28" s="4" t="str">
        <f t="shared" si="2"/>
        <v>.0</v>
      </c>
      <c r="L28" s="3">
        <f t="shared" si="11"/>
        <v>466</v>
      </c>
      <c r="M28" s="4">
        <f t="shared" si="3"/>
        <v>89.44337811900192</v>
      </c>
      <c r="N28" s="3">
        <v>231</v>
      </c>
      <c r="O28" s="4">
        <f t="shared" si="4"/>
        <v>49.570815450643778</v>
      </c>
      <c r="P28" s="3">
        <v>235</v>
      </c>
      <c r="Q28" s="4">
        <f t="shared" si="5"/>
        <v>50.429184549356222</v>
      </c>
      <c r="R28" s="3"/>
      <c r="S28" s="4" t="str">
        <f t="shared" si="6"/>
        <v>.0</v>
      </c>
    </row>
    <row r="29" spans="1:19" x14ac:dyDescent="0.2">
      <c r="A29" s="5"/>
      <c r="B29" s="5" t="s">
        <v>32</v>
      </c>
      <c r="C29" s="19">
        <v>126</v>
      </c>
      <c r="D29" s="3">
        <f t="shared" si="10"/>
        <v>85</v>
      </c>
      <c r="E29" s="4">
        <f t="shared" si="7"/>
        <v>67.460317460317469</v>
      </c>
      <c r="F29" s="3">
        <v>38</v>
      </c>
      <c r="G29" s="4">
        <f t="shared" si="0"/>
        <v>44.705882352941181</v>
      </c>
      <c r="H29" s="3">
        <v>47</v>
      </c>
      <c r="I29" s="4">
        <f t="shared" si="1"/>
        <v>55.294117647058826</v>
      </c>
      <c r="J29" s="3"/>
      <c r="K29" s="4" t="str">
        <f t="shared" si="2"/>
        <v>.0</v>
      </c>
      <c r="L29" s="3">
        <f t="shared" si="11"/>
        <v>84</v>
      </c>
      <c r="M29" s="4">
        <f t="shared" si="3"/>
        <v>66.666666666666657</v>
      </c>
      <c r="N29" s="3">
        <v>55</v>
      </c>
      <c r="O29" s="4">
        <f t="shared" si="4"/>
        <v>65.476190476190482</v>
      </c>
      <c r="P29" s="3">
        <v>29</v>
      </c>
      <c r="Q29" s="4">
        <f t="shared" si="5"/>
        <v>34.523809523809526</v>
      </c>
      <c r="R29" s="3"/>
      <c r="S29" s="4" t="str">
        <f t="shared" si="6"/>
        <v>.0</v>
      </c>
    </row>
    <row r="30" spans="1:19" s="25" customFormat="1" ht="21" customHeight="1" x14ac:dyDescent="0.2">
      <c r="A30" s="25" t="s">
        <v>33</v>
      </c>
      <c r="C30" s="27">
        <f>SUM(C31:C39)</f>
        <v>5942</v>
      </c>
      <c r="D30" s="27">
        <f>SUM(D31:D39)</f>
        <v>4311</v>
      </c>
      <c r="E30" s="28">
        <f t="shared" si="7"/>
        <v>72.551329518680575</v>
      </c>
      <c r="F30" s="27">
        <f>SUM(F31:F39)</f>
        <v>2389</v>
      </c>
      <c r="G30" s="28">
        <f t="shared" si="0"/>
        <v>55.416376710739968</v>
      </c>
      <c r="H30" s="27">
        <f>SUM(H31:H39)</f>
        <v>1922</v>
      </c>
      <c r="I30" s="28">
        <f t="shared" si="1"/>
        <v>44.583623289260032</v>
      </c>
      <c r="J30" s="27">
        <f>SUM(J31:J39)</f>
        <v>0</v>
      </c>
      <c r="K30" s="28" t="str">
        <f t="shared" si="2"/>
        <v>.0</v>
      </c>
      <c r="L30" s="27">
        <f>SUM(L31:L39)</f>
        <v>4278</v>
      </c>
      <c r="M30" s="28">
        <f t="shared" si="3"/>
        <v>71.995960955907094</v>
      </c>
      <c r="N30" s="27">
        <f>SUM(N31:N39)</f>
        <v>2759</v>
      </c>
      <c r="O30" s="28">
        <f t="shared" si="4"/>
        <v>64.492753623188406</v>
      </c>
      <c r="P30" s="27">
        <f>SUM(P31:P39)</f>
        <v>1519</v>
      </c>
      <c r="Q30" s="28">
        <f t="shared" si="5"/>
        <v>35.507246376811594</v>
      </c>
      <c r="R30" s="27">
        <f>SUM(R31:R39)</f>
        <v>0</v>
      </c>
      <c r="S30" s="28" t="str">
        <f t="shared" si="6"/>
        <v>.0</v>
      </c>
    </row>
    <row r="31" spans="1:19" ht="21" customHeight="1" x14ac:dyDescent="0.2">
      <c r="A31" s="5"/>
      <c r="B31" s="5" t="s">
        <v>34</v>
      </c>
      <c r="C31" s="19">
        <v>721</v>
      </c>
      <c r="D31" s="3">
        <f t="shared" ref="D31:D39" si="12">SUM(F31,H31,J31)</f>
        <v>676</v>
      </c>
      <c r="E31" s="4">
        <f t="shared" si="7"/>
        <v>93.758668515950077</v>
      </c>
      <c r="F31" s="3">
        <v>407</v>
      </c>
      <c r="G31" s="4">
        <f t="shared" si="0"/>
        <v>60.207100591715978</v>
      </c>
      <c r="H31" s="3">
        <v>269</v>
      </c>
      <c r="I31" s="4">
        <f t="shared" si="1"/>
        <v>39.792899408284022</v>
      </c>
      <c r="J31" s="3"/>
      <c r="K31" s="4" t="str">
        <f t="shared" si="2"/>
        <v>.0</v>
      </c>
      <c r="L31" s="3">
        <f t="shared" ref="L31:L39" si="13">SUM(N31,P31,R31)</f>
        <v>675</v>
      </c>
      <c r="M31" s="4">
        <f t="shared" si="3"/>
        <v>93.619972260748966</v>
      </c>
      <c r="N31" s="3">
        <v>446</v>
      </c>
      <c r="O31" s="4">
        <f t="shared" si="4"/>
        <v>66.074074074074076</v>
      </c>
      <c r="P31" s="3">
        <v>229</v>
      </c>
      <c r="Q31" s="4">
        <f t="shared" si="5"/>
        <v>33.925925925925924</v>
      </c>
      <c r="R31" s="3"/>
      <c r="S31" s="4" t="str">
        <f t="shared" si="6"/>
        <v>.0</v>
      </c>
    </row>
    <row r="32" spans="1:19" x14ac:dyDescent="0.2">
      <c r="A32" s="5"/>
      <c r="B32" s="5" t="s">
        <v>35</v>
      </c>
      <c r="C32" s="19">
        <v>772</v>
      </c>
      <c r="D32" s="3">
        <f t="shared" si="12"/>
        <v>537</v>
      </c>
      <c r="E32" s="4">
        <f t="shared" si="7"/>
        <v>69.559585492227981</v>
      </c>
      <c r="F32" s="3">
        <v>391</v>
      </c>
      <c r="G32" s="4">
        <f t="shared" si="0"/>
        <v>72.811918063314707</v>
      </c>
      <c r="H32" s="3">
        <v>146</v>
      </c>
      <c r="I32" s="4">
        <f t="shared" si="1"/>
        <v>27.188081936685286</v>
      </c>
      <c r="J32" s="3"/>
      <c r="K32" s="4" t="str">
        <f t="shared" si="2"/>
        <v>.0</v>
      </c>
      <c r="L32" s="3">
        <f t="shared" si="13"/>
        <v>537</v>
      </c>
      <c r="M32" s="4">
        <f t="shared" si="3"/>
        <v>69.559585492227981</v>
      </c>
      <c r="N32" s="3">
        <v>437</v>
      </c>
      <c r="O32" s="4">
        <f t="shared" si="4"/>
        <v>81.378026070763497</v>
      </c>
      <c r="P32" s="3">
        <v>100</v>
      </c>
      <c r="Q32" s="4">
        <f t="shared" si="5"/>
        <v>18.6219739292365</v>
      </c>
      <c r="R32" s="3"/>
      <c r="S32" s="4" t="str">
        <f t="shared" si="6"/>
        <v>.0</v>
      </c>
    </row>
    <row r="33" spans="1:19" x14ac:dyDescent="0.2">
      <c r="A33" s="5"/>
      <c r="B33" s="5" t="s">
        <v>36</v>
      </c>
      <c r="C33" s="19">
        <v>353</v>
      </c>
      <c r="D33" s="3">
        <f t="shared" si="12"/>
        <v>299</v>
      </c>
      <c r="E33" s="4">
        <f t="shared" si="7"/>
        <v>84.702549575070819</v>
      </c>
      <c r="F33" s="3">
        <v>180</v>
      </c>
      <c r="G33" s="4">
        <f t="shared" si="0"/>
        <v>60.200668896321076</v>
      </c>
      <c r="H33" s="3">
        <v>119</v>
      </c>
      <c r="I33" s="4">
        <f t="shared" si="1"/>
        <v>39.799331103678931</v>
      </c>
      <c r="J33" s="3"/>
      <c r="K33" s="4" t="str">
        <f t="shared" si="2"/>
        <v>.0</v>
      </c>
      <c r="L33" s="3">
        <f t="shared" si="13"/>
        <v>298</v>
      </c>
      <c r="M33" s="4">
        <f t="shared" si="3"/>
        <v>84.419263456090647</v>
      </c>
      <c r="N33" s="3">
        <v>210</v>
      </c>
      <c r="O33" s="4">
        <f t="shared" si="4"/>
        <v>70.469798657718115</v>
      </c>
      <c r="P33" s="3">
        <v>88</v>
      </c>
      <c r="Q33" s="4">
        <f t="shared" si="5"/>
        <v>29.530201342281881</v>
      </c>
      <c r="R33" s="3"/>
      <c r="S33" s="4" t="str">
        <f t="shared" si="6"/>
        <v>.0</v>
      </c>
    </row>
    <row r="34" spans="1:19" x14ac:dyDescent="0.2">
      <c r="A34" s="5"/>
      <c r="B34" s="5" t="s">
        <v>37</v>
      </c>
      <c r="C34" s="19">
        <v>697</v>
      </c>
      <c r="D34" s="3">
        <f t="shared" si="12"/>
        <v>601</v>
      </c>
      <c r="E34" s="4">
        <f t="shared" si="7"/>
        <v>86.226685796269734</v>
      </c>
      <c r="F34" s="3">
        <v>419</v>
      </c>
      <c r="G34" s="4">
        <f t="shared" si="0"/>
        <v>69.717138103161403</v>
      </c>
      <c r="H34" s="3">
        <v>182</v>
      </c>
      <c r="I34" s="4">
        <f t="shared" si="1"/>
        <v>30.282861896838604</v>
      </c>
      <c r="J34" s="3"/>
      <c r="K34" s="4" t="str">
        <f t="shared" si="2"/>
        <v>.0</v>
      </c>
      <c r="L34" s="3">
        <f t="shared" si="13"/>
        <v>599</v>
      </c>
      <c r="M34" s="4">
        <f t="shared" si="3"/>
        <v>85.939741750358678</v>
      </c>
      <c r="N34" s="3">
        <v>440</v>
      </c>
      <c r="O34" s="4">
        <f t="shared" si="4"/>
        <v>73.455759599332211</v>
      </c>
      <c r="P34" s="3">
        <v>159</v>
      </c>
      <c r="Q34" s="4">
        <f t="shared" si="5"/>
        <v>26.544240400667778</v>
      </c>
      <c r="R34" s="3"/>
      <c r="S34" s="4" t="str">
        <f t="shared" si="6"/>
        <v>.0</v>
      </c>
    </row>
    <row r="35" spans="1:19" x14ac:dyDescent="0.2">
      <c r="A35" s="5"/>
      <c r="B35" s="5" t="s">
        <v>38</v>
      </c>
      <c r="C35" s="19">
        <v>1104</v>
      </c>
      <c r="D35" s="3">
        <f t="shared" si="12"/>
        <v>737</v>
      </c>
      <c r="E35" s="4">
        <f t="shared" si="7"/>
        <v>66.757246376811594</v>
      </c>
      <c r="F35" s="3">
        <v>316</v>
      </c>
      <c r="G35" s="4">
        <f t="shared" si="0"/>
        <v>42.876526458616013</v>
      </c>
      <c r="H35" s="3">
        <v>421</v>
      </c>
      <c r="I35" s="4">
        <f t="shared" si="1"/>
        <v>57.123473541383987</v>
      </c>
      <c r="J35" s="3"/>
      <c r="K35" s="4" t="str">
        <f t="shared" si="2"/>
        <v>.0</v>
      </c>
      <c r="L35" s="3">
        <f t="shared" si="13"/>
        <v>731</v>
      </c>
      <c r="M35" s="4">
        <f t="shared" si="3"/>
        <v>66.213768115942031</v>
      </c>
      <c r="N35" s="3">
        <v>387</v>
      </c>
      <c r="O35" s="4">
        <f t="shared" si="4"/>
        <v>52.941176470588239</v>
      </c>
      <c r="P35" s="3">
        <v>344</v>
      </c>
      <c r="Q35" s="4">
        <f t="shared" si="5"/>
        <v>47.058823529411761</v>
      </c>
      <c r="R35" s="3"/>
      <c r="S35" s="4" t="str">
        <f t="shared" si="6"/>
        <v>.0</v>
      </c>
    </row>
    <row r="36" spans="1:19" x14ac:dyDescent="0.2">
      <c r="A36" s="5"/>
      <c r="B36" s="5" t="s">
        <v>39</v>
      </c>
      <c r="C36" s="19">
        <v>1384</v>
      </c>
      <c r="D36" s="3">
        <f t="shared" si="12"/>
        <v>828</v>
      </c>
      <c r="E36" s="4">
        <f t="shared" si="7"/>
        <v>59.826589595375722</v>
      </c>
      <c r="F36" s="3">
        <v>328</v>
      </c>
      <c r="G36" s="4">
        <f t="shared" si="0"/>
        <v>39.613526570048307</v>
      </c>
      <c r="H36" s="3">
        <v>500</v>
      </c>
      <c r="I36" s="4">
        <f t="shared" si="1"/>
        <v>60.386473429951693</v>
      </c>
      <c r="J36" s="3"/>
      <c r="K36" s="4" t="str">
        <f t="shared" si="2"/>
        <v>.0</v>
      </c>
      <c r="L36" s="3">
        <f t="shared" si="13"/>
        <v>771</v>
      </c>
      <c r="M36" s="4">
        <f t="shared" si="3"/>
        <v>55.70809248554913</v>
      </c>
      <c r="N36" s="3">
        <v>475</v>
      </c>
      <c r="O36" s="4">
        <f t="shared" si="4"/>
        <v>61.608300907911804</v>
      </c>
      <c r="P36" s="3">
        <v>296</v>
      </c>
      <c r="Q36" s="4">
        <f t="shared" si="5"/>
        <v>38.391699092088203</v>
      </c>
      <c r="R36" s="3"/>
      <c r="S36" s="4" t="str">
        <f t="shared" si="6"/>
        <v>.0</v>
      </c>
    </row>
    <row r="37" spans="1:19" x14ac:dyDescent="0.2">
      <c r="A37" s="5"/>
      <c r="B37" s="5" t="s">
        <v>40</v>
      </c>
      <c r="C37" s="19">
        <v>310</v>
      </c>
      <c r="D37" s="3">
        <f t="shared" si="12"/>
        <v>210</v>
      </c>
      <c r="E37" s="4">
        <f t="shared" si="7"/>
        <v>67.741935483870961</v>
      </c>
      <c r="F37" s="3">
        <v>130</v>
      </c>
      <c r="G37" s="4">
        <f t="shared" si="0"/>
        <v>61.904761904761905</v>
      </c>
      <c r="H37" s="3">
        <v>80</v>
      </c>
      <c r="I37" s="4">
        <f t="shared" si="1"/>
        <v>38.095238095238095</v>
      </c>
      <c r="J37" s="3"/>
      <c r="K37" s="4" t="str">
        <f t="shared" si="2"/>
        <v>.0</v>
      </c>
      <c r="L37" s="3">
        <f t="shared" si="13"/>
        <v>203</v>
      </c>
      <c r="M37" s="4">
        <f t="shared" si="3"/>
        <v>65.483870967741936</v>
      </c>
      <c r="N37" s="3">
        <v>117</v>
      </c>
      <c r="O37" s="4">
        <f t="shared" si="4"/>
        <v>57.635467980295566</v>
      </c>
      <c r="P37" s="3">
        <v>86</v>
      </c>
      <c r="Q37" s="4">
        <f t="shared" si="5"/>
        <v>42.364532019704434</v>
      </c>
      <c r="R37" s="3"/>
      <c r="S37" s="4" t="str">
        <f t="shared" si="6"/>
        <v>.0</v>
      </c>
    </row>
    <row r="38" spans="1:19" x14ac:dyDescent="0.2">
      <c r="A38" s="5"/>
      <c r="B38" s="5" t="s">
        <v>41</v>
      </c>
      <c r="C38" s="19">
        <v>351</v>
      </c>
      <c r="D38" s="3">
        <f t="shared" si="12"/>
        <v>221</v>
      </c>
      <c r="E38" s="4">
        <f t="shared" si="7"/>
        <v>62.962962962962962</v>
      </c>
      <c r="F38" s="3">
        <v>78</v>
      </c>
      <c r="G38" s="4">
        <f t="shared" si="0"/>
        <v>35.294117647058826</v>
      </c>
      <c r="H38" s="3">
        <v>143</v>
      </c>
      <c r="I38" s="4">
        <f t="shared" si="1"/>
        <v>64.705882352941174</v>
      </c>
      <c r="J38" s="3"/>
      <c r="K38" s="4" t="str">
        <f t="shared" si="2"/>
        <v>.0</v>
      </c>
      <c r="L38" s="3">
        <f t="shared" si="13"/>
        <v>260</v>
      </c>
      <c r="M38" s="4">
        <f t="shared" si="3"/>
        <v>74.074074074074076</v>
      </c>
      <c r="N38" s="3">
        <v>99</v>
      </c>
      <c r="O38" s="4">
        <f t="shared" si="4"/>
        <v>38.076923076923073</v>
      </c>
      <c r="P38" s="3">
        <v>161</v>
      </c>
      <c r="Q38" s="4">
        <f t="shared" si="5"/>
        <v>61.923076923076927</v>
      </c>
      <c r="R38" s="3"/>
      <c r="S38" s="4" t="str">
        <f t="shared" si="6"/>
        <v>.0</v>
      </c>
    </row>
    <row r="39" spans="1:19" x14ac:dyDescent="0.2">
      <c r="A39" s="5"/>
      <c r="B39" s="5" t="s">
        <v>42</v>
      </c>
      <c r="C39" s="19">
        <v>250</v>
      </c>
      <c r="D39" s="3">
        <f t="shared" si="12"/>
        <v>202</v>
      </c>
      <c r="E39" s="4">
        <f t="shared" si="7"/>
        <v>80.800000000000011</v>
      </c>
      <c r="F39" s="3">
        <v>140</v>
      </c>
      <c r="G39" s="4">
        <f t="shared" si="0"/>
        <v>69.306930693069305</v>
      </c>
      <c r="H39" s="3">
        <v>62</v>
      </c>
      <c r="I39" s="4">
        <f t="shared" si="1"/>
        <v>30.693069306930692</v>
      </c>
      <c r="J39" s="3"/>
      <c r="K39" s="4" t="str">
        <f t="shared" si="2"/>
        <v>.0</v>
      </c>
      <c r="L39" s="3">
        <f t="shared" si="13"/>
        <v>204</v>
      </c>
      <c r="M39" s="4">
        <f t="shared" si="3"/>
        <v>81.599999999999994</v>
      </c>
      <c r="N39" s="3">
        <v>148</v>
      </c>
      <c r="O39" s="4">
        <f t="shared" si="4"/>
        <v>72.549019607843135</v>
      </c>
      <c r="P39" s="3">
        <v>56</v>
      </c>
      <c r="Q39" s="4">
        <f t="shared" si="5"/>
        <v>27.450980392156865</v>
      </c>
      <c r="R39" s="3"/>
      <c r="S39" s="4" t="str">
        <f t="shared" si="6"/>
        <v>.0</v>
      </c>
    </row>
    <row r="40" spans="1:19" s="25" customFormat="1" ht="21" customHeight="1" x14ac:dyDescent="0.2">
      <c r="A40" s="25" t="s">
        <v>43</v>
      </c>
      <c r="C40" s="27">
        <f>SUM(C41:C49)</f>
        <v>17730</v>
      </c>
      <c r="D40" s="27">
        <f>SUM(D41:D49)</f>
        <v>9932</v>
      </c>
      <c r="E40" s="28">
        <f t="shared" si="7"/>
        <v>56.018048505358152</v>
      </c>
      <c r="F40" s="27">
        <f>SUM(F41:F49)</f>
        <v>5773</v>
      </c>
      <c r="G40" s="28">
        <f t="shared" si="0"/>
        <v>58.125251711639145</v>
      </c>
      <c r="H40" s="27">
        <f>SUM(H41:H49)</f>
        <v>4159</v>
      </c>
      <c r="I40" s="28">
        <f t="shared" si="1"/>
        <v>41.874748288360855</v>
      </c>
      <c r="J40" s="27">
        <f>SUM(J41:J49)</f>
        <v>0</v>
      </c>
      <c r="K40" s="28" t="str">
        <f t="shared" si="2"/>
        <v>.0</v>
      </c>
      <c r="L40" s="27">
        <f>SUM(L41:L49)</f>
        <v>9909</v>
      </c>
      <c r="M40" s="28">
        <f t="shared" si="3"/>
        <v>55.888324873096451</v>
      </c>
      <c r="N40" s="27">
        <f>SUM(N41:N49)</f>
        <v>6629</v>
      </c>
      <c r="O40" s="28">
        <f t="shared" si="4"/>
        <v>66.898778887879701</v>
      </c>
      <c r="P40" s="27">
        <f>SUM(P41:P49)</f>
        <v>3280</v>
      </c>
      <c r="Q40" s="28">
        <f t="shared" si="5"/>
        <v>33.101221112120292</v>
      </c>
      <c r="R40" s="27">
        <f>SUM(R41:R49)</f>
        <v>0</v>
      </c>
      <c r="S40" s="28" t="str">
        <f t="shared" si="6"/>
        <v>.0</v>
      </c>
    </row>
    <row r="41" spans="1:19" ht="21" customHeight="1" x14ac:dyDescent="0.2">
      <c r="A41" s="5"/>
      <c r="B41" s="5" t="s">
        <v>44</v>
      </c>
      <c r="C41" s="19">
        <v>292</v>
      </c>
      <c r="D41" s="3">
        <f t="shared" ref="D41:D49" si="14">SUM(F41,H41,J41)</f>
        <v>226</v>
      </c>
      <c r="E41" s="4">
        <f t="shared" si="7"/>
        <v>77.397260273972606</v>
      </c>
      <c r="F41" s="3">
        <v>135</v>
      </c>
      <c r="G41" s="4">
        <f t="shared" si="0"/>
        <v>59.734513274336287</v>
      </c>
      <c r="H41" s="3">
        <v>91</v>
      </c>
      <c r="I41" s="4">
        <f t="shared" si="1"/>
        <v>40.26548672566372</v>
      </c>
      <c r="J41" s="3"/>
      <c r="K41" s="4" t="str">
        <f t="shared" si="2"/>
        <v>.0</v>
      </c>
      <c r="L41" s="3">
        <f t="shared" ref="L41:L49" si="15">SUM(N41,P41,R41)</f>
        <v>226</v>
      </c>
      <c r="M41" s="4">
        <f t="shared" si="3"/>
        <v>77.397260273972606</v>
      </c>
      <c r="N41" s="3">
        <v>152</v>
      </c>
      <c r="O41" s="4">
        <f t="shared" si="4"/>
        <v>67.256637168141594</v>
      </c>
      <c r="P41" s="3">
        <v>74</v>
      </c>
      <c r="Q41" s="4">
        <f t="shared" si="5"/>
        <v>32.743362831858406</v>
      </c>
      <c r="R41" s="3"/>
      <c r="S41" s="4" t="str">
        <f t="shared" si="6"/>
        <v>.0</v>
      </c>
    </row>
    <row r="42" spans="1:19" x14ac:dyDescent="0.2">
      <c r="A42" s="5"/>
      <c r="B42" s="5" t="s">
        <v>45</v>
      </c>
      <c r="C42" s="19">
        <v>209</v>
      </c>
      <c r="D42" s="3">
        <f t="shared" si="14"/>
        <v>120</v>
      </c>
      <c r="E42" s="4">
        <f t="shared" si="7"/>
        <v>57.41626794258373</v>
      </c>
      <c r="F42" s="3">
        <v>38</v>
      </c>
      <c r="G42" s="4">
        <f t="shared" si="0"/>
        <v>31.666666666666664</v>
      </c>
      <c r="H42" s="3">
        <v>82</v>
      </c>
      <c r="I42" s="4">
        <f t="shared" si="1"/>
        <v>68.333333333333329</v>
      </c>
      <c r="J42" s="3"/>
      <c r="K42" s="4" t="str">
        <f t="shared" si="2"/>
        <v>.0</v>
      </c>
      <c r="L42" s="3">
        <f t="shared" si="15"/>
        <v>120</v>
      </c>
      <c r="M42" s="4">
        <f t="shared" si="3"/>
        <v>57.41626794258373</v>
      </c>
      <c r="N42" s="3">
        <v>56</v>
      </c>
      <c r="O42" s="4">
        <f t="shared" si="4"/>
        <v>46.666666666666664</v>
      </c>
      <c r="P42" s="3">
        <v>64</v>
      </c>
      <c r="Q42" s="4">
        <f t="shared" si="5"/>
        <v>53.333333333333336</v>
      </c>
      <c r="R42" s="3"/>
      <c r="S42" s="4" t="str">
        <f t="shared" si="6"/>
        <v>.0</v>
      </c>
    </row>
    <row r="43" spans="1:19" x14ac:dyDescent="0.2">
      <c r="A43" s="5"/>
      <c r="B43" s="5" t="s">
        <v>46</v>
      </c>
      <c r="C43" s="19">
        <v>263</v>
      </c>
      <c r="D43" s="3">
        <f t="shared" si="14"/>
        <v>172</v>
      </c>
      <c r="E43" s="4">
        <f t="shared" si="7"/>
        <v>65.399239543726239</v>
      </c>
      <c r="F43" s="3">
        <v>98</v>
      </c>
      <c r="G43" s="4">
        <f t="shared" si="0"/>
        <v>56.97674418604651</v>
      </c>
      <c r="H43" s="3">
        <v>74</v>
      </c>
      <c r="I43" s="4">
        <f t="shared" si="1"/>
        <v>43.02325581395349</v>
      </c>
      <c r="J43" s="3"/>
      <c r="K43" s="4" t="str">
        <f t="shared" si="2"/>
        <v>.0</v>
      </c>
      <c r="L43" s="3">
        <f t="shared" si="15"/>
        <v>172</v>
      </c>
      <c r="M43" s="4">
        <f t="shared" si="3"/>
        <v>65.399239543726239</v>
      </c>
      <c r="N43" s="3">
        <v>106</v>
      </c>
      <c r="O43" s="4">
        <f t="shared" si="4"/>
        <v>61.627906976744185</v>
      </c>
      <c r="P43" s="3">
        <v>66</v>
      </c>
      <c r="Q43" s="4">
        <f t="shared" si="5"/>
        <v>38.372093023255815</v>
      </c>
      <c r="R43" s="3"/>
      <c r="S43" s="4" t="str">
        <f t="shared" si="6"/>
        <v>.0</v>
      </c>
    </row>
    <row r="44" spans="1:19" x14ac:dyDescent="0.2">
      <c r="A44" s="5"/>
      <c r="B44" s="5" t="s">
        <v>47</v>
      </c>
      <c r="C44" s="19">
        <v>190</v>
      </c>
      <c r="D44" s="3">
        <f t="shared" si="14"/>
        <v>138</v>
      </c>
      <c r="E44" s="4">
        <f t="shared" si="7"/>
        <v>72.631578947368425</v>
      </c>
      <c r="F44" s="3">
        <v>65</v>
      </c>
      <c r="G44" s="4">
        <f t="shared" si="0"/>
        <v>47.10144927536232</v>
      </c>
      <c r="H44" s="3">
        <v>73</v>
      </c>
      <c r="I44" s="4">
        <f t="shared" si="1"/>
        <v>52.89855072463768</v>
      </c>
      <c r="J44" s="3"/>
      <c r="K44" s="4" t="str">
        <f t="shared" si="2"/>
        <v>.0</v>
      </c>
      <c r="L44" s="3">
        <f t="shared" si="15"/>
        <v>138</v>
      </c>
      <c r="M44" s="4">
        <f t="shared" si="3"/>
        <v>72.631578947368425</v>
      </c>
      <c r="N44" s="3">
        <v>74</v>
      </c>
      <c r="O44" s="4">
        <f t="shared" si="4"/>
        <v>53.623188405797109</v>
      </c>
      <c r="P44" s="3">
        <v>64</v>
      </c>
      <c r="Q44" s="4">
        <f t="shared" si="5"/>
        <v>46.376811594202898</v>
      </c>
      <c r="R44" s="3"/>
      <c r="S44" s="4" t="str">
        <f t="shared" si="6"/>
        <v>.0</v>
      </c>
    </row>
    <row r="45" spans="1:19" x14ac:dyDescent="0.2">
      <c r="A45" s="5"/>
      <c r="B45" s="5" t="s">
        <v>48</v>
      </c>
      <c r="C45" s="19">
        <v>373</v>
      </c>
      <c r="D45" s="3">
        <f t="shared" si="14"/>
        <v>241</v>
      </c>
      <c r="E45" s="4">
        <f t="shared" si="7"/>
        <v>64.611260053619304</v>
      </c>
      <c r="F45" s="3">
        <v>175</v>
      </c>
      <c r="G45" s="4">
        <f t="shared" si="0"/>
        <v>72.614107883817425</v>
      </c>
      <c r="H45" s="3">
        <v>66</v>
      </c>
      <c r="I45" s="4">
        <f t="shared" si="1"/>
        <v>27.385892116182575</v>
      </c>
      <c r="J45" s="3"/>
      <c r="K45" s="4" t="str">
        <f t="shared" si="2"/>
        <v>.0</v>
      </c>
      <c r="L45" s="3">
        <f t="shared" si="15"/>
        <v>240</v>
      </c>
      <c r="M45" s="4">
        <f t="shared" si="3"/>
        <v>64.343163538873995</v>
      </c>
      <c r="N45" s="3">
        <v>164</v>
      </c>
      <c r="O45" s="4">
        <f t="shared" si="4"/>
        <v>68.333333333333329</v>
      </c>
      <c r="P45" s="3">
        <v>76</v>
      </c>
      <c r="Q45" s="4">
        <f t="shared" si="5"/>
        <v>31.666666666666664</v>
      </c>
      <c r="R45" s="3"/>
      <c r="S45" s="4" t="str">
        <f t="shared" si="6"/>
        <v>.0</v>
      </c>
    </row>
    <row r="46" spans="1:19" x14ac:dyDescent="0.2">
      <c r="A46" s="5"/>
      <c r="B46" s="5" t="s">
        <v>49</v>
      </c>
      <c r="C46" s="19">
        <v>933</v>
      </c>
      <c r="D46" s="3">
        <f t="shared" si="14"/>
        <v>855</v>
      </c>
      <c r="E46" s="4">
        <f t="shared" si="7"/>
        <v>91.639871382636656</v>
      </c>
      <c r="F46" s="3">
        <v>448</v>
      </c>
      <c r="G46" s="4">
        <f t="shared" si="0"/>
        <v>52.397660818713454</v>
      </c>
      <c r="H46" s="3">
        <v>407</v>
      </c>
      <c r="I46" s="4">
        <f t="shared" si="1"/>
        <v>47.602339181286553</v>
      </c>
      <c r="J46" s="3"/>
      <c r="K46" s="4" t="str">
        <f t="shared" si="2"/>
        <v>.0</v>
      </c>
      <c r="L46" s="3">
        <f t="shared" si="15"/>
        <v>839</v>
      </c>
      <c r="M46" s="4">
        <f t="shared" si="3"/>
        <v>89.924973204715968</v>
      </c>
      <c r="N46" s="3">
        <v>565</v>
      </c>
      <c r="O46" s="4">
        <f t="shared" si="4"/>
        <v>67.342073897497016</v>
      </c>
      <c r="P46" s="3">
        <v>274</v>
      </c>
      <c r="Q46" s="4">
        <f t="shared" si="5"/>
        <v>32.657926102502984</v>
      </c>
      <c r="R46" s="3"/>
      <c r="S46" s="4" t="str">
        <f t="shared" si="6"/>
        <v>.0</v>
      </c>
    </row>
    <row r="47" spans="1:19" x14ac:dyDescent="0.2">
      <c r="A47" s="5"/>
      <c r="B47" s="5" t="s">
        <v>50</v>
      </c>
      <c r="C47" s="19">
        <v>765</v>
      </c>
      <c r="D47" s="3">
        <f t="shared" si="14"/>
        <v>509</v>
      </c>
      <c r="E47" s="4">
        <f t="shared" si="7"/>
        <v>66.535947712418292</v>
      </c>
      <c r="F47" s="3">
        <v>317</v>
      </c>
      <c r="G47" s="4">
        <f t="shared" si="0"/>
        <v>62.278978388998041</v>
      </c>
      <c r="H47" s="3">
        <v>192</v>
      </c>
      <c r="I47" s="4">
        <f t="shared" si="1"/>
        <v>37.721021611001966</v>
      </c>
      <c r="J47" s="3"/>
      <c r="K47" s="4" t="str">
        <f t="shared" si="2"/>
        <v>.0</v>
      </c>
      <c r="L47" s="3">
        <f t="shared" si="15"/>
        <v>504</v>
      </c>
      <c r="M47" s="4">
        <f t="shared" si="3"/>
        <v>65.882352941176464</v>
      </c>
      <c r="N47" s="3">
        <v>369</v>
      </c>
      <c r="O47" s="4">
        <f t="shared" si="4"/>
        <v>73.214285714285708</v>
      </c>
      <c r="P47" s="3">
        <v>135</v>
      </c>
      <c r="Q47" s="4">
        <f t="shared" si="5"/>
        <v>26.785714285714285</v>
      </c>
      <c r="R47" s="3"/>
      <c r="S47" s="4" t="str">
        <f t="shared" si="6"/>
        <v>.0</v>
      </c>
    </row>
    <row r="48" spans="1:19" x14ac:dyDescent="0.2">
      <c r="A48" s="5"/>
      <c r="B48" s="5" t="s">
        <v>51</v>
      </c>
      <c r="C48" s="19">
        <v>7309</v>
      </c>
      <c r="D48" s="3">
        <f t="shared" si="14"/>
        <v>3765</v>
      </c>
      <c r="E48" s="4">
        <f t="shared" si="7"/>
        <v>51.511834724312486</v>
      </c>
      <c r="F48" s="3">
        <v>2146</v>
      </c>
      <c r="G48" s="4">
        <f t="shared" si="0"/>
        <v>56.998671978751659</v>
      </c>
      <c r="H48" s="3">
        <v>1619</v>
      </c>
      <c r="I48" s="4">
        <f t="shared" si="1"/>
        <v>43.001328021248341</v>
      </c>
      <c r="J48" s="3"/>
      <c r="K48" s="4" t="str">
        <f t="shared" si="2"/>
        <v>.0</v>
      </c>
      <c r="L48" s="3">
        <f t="shared" si="15"/>
        <v>3765</v>
      </c>
      <c r="M48" s="4">
        <f t="shared" si="3"/>
        <v>51.511834724312486</v>
      </c>
      <c r="N48" s="3">
        <v>2328</v>
      </c>
      <c r="O48" s="4">
        <f t="shared" si="4"/>
        <v>61.832669322709165</v>
      </c>
      <c r="P48" s="3">
        <v>1437</v>
      </c>
      <c r="Q48" s="4">
        <f t="shared" si="5"/>
        <v>38.167330677290842</v>
      </c>
      <c r="R48" s="3"/>
      <c r="S48" s="4" t="str">
        <f t="shared" si="6"/>
        <v>.0</v>
      </c>
    </row>
    <row r="49" spans="1:19" x14ac:dyDescent="0.2">
      <c r="A49" s="5"/>
      <c r="B49" s="5" t="s">
        <v>52</v>
      </c>
      <c r="C49" s="19">
        <v>7396</v>
      </c>
      <c r="D49" s="3">
        <f t="shared" si="14"/>
        <v>3906</v>
      </c>
      <c r="E49" s="4">
        <f t="shared" si="7"/>
        <v>52.812330989724174</v>
      </c>
      <c r="F49" s="3">
        <v>2351</v>
      </c>
      <c r="G49" s="4">
        <f t="shared" si="0"/>
        <v>60.189452124935997</v>
      </c>
      <c r="H49" s="3">
        <v>1555</v>
      </c>
      <c r="I49" s="4">
        <f t="shared" si="1"/>
        <v>39.810547875064003</v>
      </c>
      <c r="J49" s="3"/>
      <c r="K49" s="4" t="str">
        <f t="shared" si="2"/>
        <v>.0</v>
      </c>
      <c r="L49" s="3">
        <f t="shared" si="15"/>
        <v>3905</v>
      </c>
      <c r="M49" s="4">
        <f t="shared" si="3"/>
        <v>52.798810167658196</v>
      </c>
      <c r="N49" s="3">
        <v>2815</v>
      </c>
      <c r="O49" s="4">
        <f t="shared" si="4"/>
        <v>72.087067861715752</v>
      </c>
      <c r="P49" s="3">
        <v>1090</v>
      </c>
      <c r="Q49" s="4">
        <f t="shared" si="5"/>
        <v>27.912932138284251</v>
      </c>
      <c r="R49" s="3"/>
      <c r="S49" s="4" t="str">
        <f t="shared" si="6"/>
        <v>.0</v>
      </c>
    </row>
    <row r="50" spans="1:19" s="25" customFormat="1" ht="21" customHeight="1" x14ac:dyDescent="0.2">
      <c r="A50" s="25" t="s">
        <v>53</v>
      </c>
      <c r="C50" s="27">
        <f>SUM(C51:C59)</f>
        <v>5173</v>
      </c>
      <c r="D50" s="27">
        <f>SUM(D51:D59)</f>
        <v>4136</v>
      </c>
      <c r="E50" s="28">
        <f t="shared" si="7"/>
        <v>79.953605258070752</v>
      </c>
      <c r="F50" s="27">
        <f>SUM(F51:F59)</f>
        <v>2317</v>
      </c>
      <c r="G50" s="28">
        <f t="shared" si="0"/>
        <v>56.020309477756292</v>
      </c>
      <c r="H50" s="27">
        <f>SUM(H51:H59)</f>
        <v>1819</v>
      </c>
      <c r="I50" s="28">
        <f t="shared" si="1"/>
        <v>43.979690522243715</v>
      </c>
      <c r="J50" s="27">
        <f>SUM(J51:J59)</f>
        <v>0</v>
      </c>
      <c r="K50" s="28" t="str">
        <f t="shared" si="2"/>
        <v>.0</v>
      </c>
      <c r="L50" s="27">
        <f>SUM(L51:L59)</f>
        <v>4025</v>
      </c>
      <c r="M50" s="28">
        <f t="shared" si="3"/>
        <v>77.807848443843028</v>
      </c>
      <c r="N50" s="27">
        <f>SUM(N51:N59)</f>
        <v>2445</v>
      </c>
      <c r="O50" s="28">
        <f t="shared" si="4"/>
        <v>60.745341614906835</v>
      </c>
      <c r="P50" s="27">
        <f>SUM(P51:P59)</f>
        <v>1580</v>
      </c>
      <c r="Q50" s="28">
        <f t="shared" si="5"/>
        <v>39.254658385093165</v>
      </c>
      <c r="R50" s="27">
        <f>SUM(R51:R59)</f>
        <v>0</v>
      </c>
      <c r="S50" s="28" t="str">
        <f t="shared" si="6"/>
        <v>.0</v>
      </c>
    </row>
    <row r="51" spans="1:19" ht="21" customHeight="1" x14ac:dyDescent="0.2">
      <c r="A51" s="5"/>
      <c r="B51" s="5" t="s">
        <v>54</v>
      </c>
      <c r="C51" s="19">
        <v>426</v>
      </c>
      <c r="D51" s="3">
        <f t="shared" ref="D51:D59" si="16">SUM(F51,H51,J51)</f>
        <v>332</v>
      </c>
      <c r="E51" s="4">
        <f t="shared" si="7"/>
        <v>77.934272300469488</v>
      </c>
      <c r="F51" s="3">
        <v>213</v>
      </c>
      <c r="G51" s="4">
        <f t="shared" si="0"/>
        <v>64.156626506024097</v>
      </c>
      <c r="H51" s="3">
        <v>119</v>
      </c>
      <c r="I51" s="4">
        <f t="shared" si="1"/>
        <v>35.843373493975903</v>
      </c>
      <c r="J51" s="3"/>
      <c r="K51" s="4" t="str">
        <f t="shared" si="2"/>
        <v>.0</v>
      </c>
      <c r="L51" s="3">
        <f t="shared" ref="L51:L59" si="17">SUM(N51,P51,R51)</f>
        <v>331</v>
      </c>
      <c r="M51" s="4">
        <f t="shared" si="3"/>
        <v>77.699530516431921</v>
      </c>
      <c r="N51" s="3">
        <v>227</v>
      </c>
      <c r="O51" s="4">
        <f t="shared" si="4"/>
        <v>68.580060422960713</v>
      </c>
      <c r="P51" s="3">
        <v>104</v>
      </c>
      <c r="Q51" s="4">
        <f t="shared" si="5"/>
        <v>31.419939577039273</v>
      </c>
      <c r="R51" s="3"/>
      <c r="S51" s="4" t="str">
        <f t="shared" si="6"/>
        <v>.0</v>
      </c>
    </row>
    <row r="52" spans="1:19" x14ac:dyDescent="0.2">
      <c r="A52" s="5"/>
      <c r="B52" s="5" t="s">
        <v>55</v>
      </c>
      <c r="C52" s="19">
        <v>319</v>
      </c>
      <c r="D52" s="3">
        <f t="shared" si="16"/>
        <v>258</v>
      </c>
      <c r="E52" s="4">
        <f t="shared" si="7"/>
        <v>80.877742946708466</v>
      </c>
      <c r="F52" s="3">
        <v>129</v>
      </c>
      <c r="G52" s="4">
        <f t="shared" si="0"/>
        <v>50</v>
      </c>
      <c r="H52" s="3">
        <v>129</v>
      </c>
      <c r="I52" s="4">
        <f t="shared" si="1"/>
        <v>50</v>
      </c>
      <c r="J52" s="3"/>
      <c r="K52" s="4" t="str">
        <f t="shared" si="2"/>
        <v>.0</v>
      </c>
      <c r="L52" s="3">
        <f t="shared" si="17"/>
        <v>257</v>
      </c>
      <c r="M52" s="4">
        <f t="shared" si="3"/>
        <v>80.564263322884017</v>
      </c>
      <c r="N52" s="3">
        <v>142</v>
      </c>
      <c r="O52" s="4">
        <f t="shared" si="4"/>
        <v>55.252918287937746</v>
      </c>
      <c r="P52" s="3">
        <v>115</v>
      </c>
      <c r="Q52" s="4">
        <f t="shared" si="5"/>
        <v>44.747081712062261</v>
      </c>
      <c r="R52" s="3"/>
      <c r="S52" s="4" t="str">
        <f t="shared" si="6"/>
        <v>.0</v>
      </c>
    </row>
    <row r="53" spans="1:19" x14ac:dyDescent="0.2">
      <c r="A53" s="5"/>
      <c r="B53" s="5" t="s">
        <v>56</v>
      </c>
      <c r="C53" s="19">
        <v>1014</v>
      </c>
      <c r="D53" s="3">
        <f t="shared" si="16"/>
        <v>815</v>
      </c>
      <c r="E53" s="4">
        <f t="shared" si="7"/>
        <v>80.374753451676526</v>
      </c>
      <c r="F53" s="3">
        <v>368</v>
      </c>
      <c r="G53" s="4">
        <f t="shared" si="0"/>
        <v>45.153374233128837</v>
      </c>
      <c r="H53" s="3">
        <v>447</v>
      </c>
      <c r="I53" s="4">
        <f t="shared" si="1"/>
        <v>54.846625766871171</v>
      </c>
      <c r="J53" s="3"/>
      <c r="K53" s="4" t="str">
        <f t="shared" si="2"/>
        <v>.0</v>
      </c>
      <c r="L53" s="3">
        <f t="shared" si="17"/>
        <v>815</v>
      </c>
      <c r="M53" s="4">
        <f t="shared" si="3"/>
        <v>80.374753451676526</v>
      </c>
      <c r="N53" s="3">
        <v>413</v>
      </c>
      <c r="O53" s="4">
        <f t="shared" si="4"/>
        <v>50.674846625766868</v>
      </c>
      <c r="P53" s="3">
        <v>402</v>
      </c>
      <c r="Q53" s="4">
        <f t="shared" si="5"/>
        <v>49.325153374233125</v>
      </c>
      <c r="R53" s="3"/>
      <c r="S53" s="4" t="str">
        <f t="shared" si="6"/>
        <v>.0</v>
      </c>
    </row>
    <row r="54" spans="1:19" x14ac:dyDescent="0.2">
      <c r="A54" s="5"/>
      <c r="B54" s="5" t="s">
        <v>57</v>
      </c>
      <c r="C54" s="19">
        <v>397</v>
      </c>
      <c r="D54" s="3">
        <f t="shared" si="16"/>
        <v>314</v>
      </c>
      <c r="E54" s="4">
        <f t="shared" si="7"/>
        <v>79.09319899244332</v>
      </c>
      <c r="F54" s="3">
        <v>145</v>
      </c>
      <c r="G54" s="4">
        <f t="shared" si="0"/>
        <v>46.178343949044589</v>
      </c>
      <c r="H54" s="3">
        <v>169</v>
      </c>
      <c r="I54" s="4">
        <f t="shared" si="1"/>
        <v>53.821656050955411</v>
      </c>
      <c r="J54" s="3"/>
      <c r="K54" s="4" t="str">
        <f t="shared" si="2"/>
        <v>.0</v>
      </c>
      <c r="L54" s="3">
        <f t="shared" si="17"/>
        <v>314</v>
      </c>
      <c r="M54" s="4">
        <f t="shared" si="3"/>
        <v>79.09319899244332</v>
      </c>
      <c r="N54" s="3">
        <v>190</v>
      </c>
      <c r="O54" s="4">
        <f t="shared" si="4"/>
        <v>60.509554140127385</v>
      </c>
      <c r="P54" s="3">
        <v>124</v>
      </c>
      <c r="Q54" s="4">
        <f t="shared" si="5"/>
        <v>39.490445859872615</v>
      </c>
      <c r="R54" s="3"/>
      <c r="S54" s="4" t="str">
        <f t="shared" si="6"/>
        <v>.0</v>
      </c>
    </row>
    <row r="55" spans="1:19" x14ac:dyDescent="0.2">
      <c r="A55" s="5"/>
      <c r="B55" s="5" t="s">
        <v>58</v>
      </c>
      <c r="C55" s="19">
        <v>675</v>
      </c>
      <c r="D55" s="3">
        <f t="shared" si="16"/>
        <v>582</v>
      </c>
      <c r="E55" s="4">
        <f t="shared" si="7"/>
        <v>86.222222222222229</v>
      </c>
      <c r="F55" s="3">
        <v>364</v>
      </c>
      <c r="G55" s="4">
        <f t="shared" si="0"/>
        <v>62.542955326460479</v>
      </c>
      <c r="H55" s="3">
        <v>218</v>
      </c>
      <c r="I55" s="4">
        <f t="shared" si="1"/>
        <v>37.457044673539521</v>
      </c>
      <c r="J55" s="3"/>
      <c r="K55" s="4" t="str">
        <f t="shared" si="2"/>
        <v>.0</v>
      </c>
      <c r="L55" s="3">
        <f t="shared" si="17"/>
        <v>581</v>
      </c>
      <c r="M55" s="4">
        <f t="shared" si="3"/>
        <v>86.074074074074076</v>
      </c>
      <c r="N55" s="3">
        <v>371</v>
      </c>
      <c r="O55" s="4">
        <f t="shared" si="4"/>
        <v>63.855421686746979</v>
      </c>
      <c r="P55" s="3">
        <v>210</v>
      </c>
      <c r="Q55" s="4">
        <f t="shared" si="5"/>
        <v>36.144578313253014</v>
      </c>
      <c r="R55" s="3"/>
      <c r="S55" s="4" t="str">
        <f t="shared" si="6"/>
        <v>.0</v>
      </c>
    </row>
    <row r="56" spans="1:19" x14ac:dyDescent="0.2">
      <c r="A56" s="5"/>
      <c r="B56" s="5" t="s">
        <v>59</v>
      </c>
      <c r="C56" s="19">
        <v>845</v>
      </c>
      <c r="D56" s="3">
        <f t="shared" si="16"/>
        <v>649</v>
      </c>
      <c r="E56" s="4">
        <f t="shared" si="7"/>
        <v>76.804733727810643</v>
      </c>
      <c r="F56" s="3">
        <v>302</v>
      </c>
      <c r="G56" s="4">
        <f t="shared" si="0"/>
        <v>46.533127889060097</v>
      </c>
      <c r="H56" s="3">
        <v>347</v>
      </c>
      <c r="I56" s="4">
        <f t="shared" si="1"/>
        <v>53.46687211093991</v>
      </c>
      <c r="J56" s="3"/>
      <c r="K56" s="4" t="str">
        <f t="shared" si="2"/>
        <v>.0</v>
      </c>
      <c r="L56" s="3">
        <f t="shared" si="17"/>
        <v>648</v>
      </c>
      <c r="M56" s="4">
        <f t="shared" si="3"/>
        <v>76.68639053254438</v>
      </c>
      <c r="N56" s="3">
        <v>337</v>
      </c>
      <c r="O56" s="4">
        <f t="shared" si="4"/>
        <v>52.006172839506171</v>
      </c>
      <c r="P56" s="3">
        <v>311</v>
      </c>
      <c r="Q56" s="4">
        <f t="shared" si="5"/>
        <v>47.993827160493829</v>
      </c>
      <c r="R56" s="3"/>
      <c r="S56" s="4" t="str">
        <f t="shared" si="6"/>
        <v>.0</v>
      </c>
    </row>
    <row r="57" spans="1:19" x14ac:dyDescent="0.2">
      <c r="A57" s="5"/>
      <c r="B57" s="5" t="s">
        <v>60</v>
      </c>
      <c r="C57" s="19">
        <v>673</v>
      </c>
      <c r="D57" s="3">
        <f t="shared" si="16"/>
        <v>596</v>
      </c>
      <c r="E57" s="4">
        <f t="shared" si="7"/>
        <v>88.558692421991083</v>
      </c>
      <c r="F57" s="3">
        <v>441</v>
      </c>
      <c r="G57" s="4">
        <f t="shared" si="0"/>
        <v>73.993288590604024</v>
      </c>
      <c r="H57" s="3">
        <v>155</v>
      </c>
      <c r="I57" s="4">
        <f t="shared" si="1"/>
        <v>26.006711409395972</v>
      </c>
      <c r="J57" s="3"/>
      <c r="K57" s="4" t="str">
        <f t="shared" si="2"/>
        <v>.0</v>
      </c>
      <c r="L57" s="3">
        <f t="shared" si="17"/>
        <v>596</v>
      </c>
      <c r="M57" s="4">
        <f t="shared" si="3"/>
        <v>88.558692421991083</v>
      </c>
      <c r="N57" s="3">
        <v>465</v>
      </c>
      <c r="O57" s="4">
        <f t="shared" si="4"/>
        <v>78.020134228187914</v>
      </c>
      <c r="P57" s="3">
        <v>131</v>
      </c>
      <c r="Q57" s="4">
        <f t="shared" si="5"/>
        <v>21.979865771812079</v>
      </c>
      <c r="R57" s="3"/>
      <c r="S57" s="4" t="str">
        <f t="shared" si="6"/>
        <v>.0</v>
      </c>
    </row>
    <row r="58" spans="1:19" x14ac:dyDescent="0.2">
      <c r="A58" s="5"/>
      <c r="B58" s="5" t="s">
        <v>61</v>
      </c>
      <c r="C58" s="19">
        <v>260</v>
      </c>
      <c r="D58" s="3">
        <f t="shared" si="16"/>
        <v>160</v>
      </c>
      <c r="E58" s="4">
        <f t="shared" si="7"/>
        <v>61.53846153846154</v>
      </c>
      <c r="F58" s="3">
        <v>113</v>
      </c>
      <c r="G58" s="4">
        <f t="shared" si="0"/>
        <v>70.625</v>
      </c>
      <c r="H58" s="3">
        <v>47</v>
      </c>
      <c r="I58" s="4">
        <f t="shared" si="1"/>
        <v>29.375</v>
      </c>
      <c r="J58" s="3"/>
      <c r="K58" s="4" t="str">
        <f t="shared" si="2"/>
        <v>.0</v>
      </c>
      <c r="L58" s="3">
        <f t="shared" si="17"/>
        <v>177</v>
      </c>
      <c r="M58" s="4">
        <f t="shared" si="3"/>
        <v>68.07692307692308</v>
      </c>
      <c r="N58" s="3">
        <v>134</v>
      </c>
      <c r="O58" s="4">
        <f t="shared" si="4"/>
        <v>75.706214689265536</v>
      </c>
      <c r="P58" s="3">
        <v>43</v>
      </c>
      <c r="Q58" s="4">
        <f t="shared" si="5"/>
        <v>24.293785310734464</v>
      </c>
      <c r="R58" s="3"/>
      <c r="S58" s="4" t="str">
        <f t="shared" si="6"/>
        <v>.0</v>
      </c>
    </row>
    <row r="59" spans="1:19" x14ac:dyDescent="0.2">
      <c r="A59" s="5"/>
      <c r="B59" s="5" t="s">
        <v>62</v>
      </c>
      <c r="C59" s="19">
        <v>564</v>
      </c>
      <c r="D59" s="3">
        <f t="shared" si="16"/>
        <v>430</v>
      </c>
      <c r="E59" s="4">
        <f t="shared" si="7"/>
        <v>76.24113475177306</v>
      </c>
      <c r="F59" s="3">
        <v>242</v>
      </c>
      <c r="G59" s="4">
        <f t="shared" si="0"/>
        <v>56.279069767441861</v>
      </c>
      <c r="H59" s="3">
        <v>188</v>
      </c>
      <c r="I59" s="4">
        <f t="shared" si="1"/>
        <v>43.720930232558139</v>
      </c>
      <c r="J59" s="3"/>
      <c r="K59" s="4" t="str">
        <f t="shared" si="2"/>
        <v>.0</v>
      </c>
      <c r="L59" s="3">
        <f t="shared" si="17"/>
        <v>306</v>
      </c>
      <c r="M59" s="4">
        <f t="shared" si="3"/>
        <v>54.255319148936167</v>
      </c>
      <c r="N59" s="3">
        <v>166</v>
      </c>
      <c r="O59" s="4">
        <f t="shared" si="4"/>
        <v>54.248366013071895</v>
      </c>
      <c r="P59" s="3">
        <v>140</v>
      </c>
      <c r="Q59" s="4">
        <f t="shared" si="5"/>
        <v>45.751633986928105</v>
      </c>
      <c r="R59" s="3"/>
      <c r="S59" s="4" t="str">
        <f t="shared" si="6"/>
        <v>.0</v>
      </c>
    </row>
    <row r="60" spans="1:19" s="25" customFormat="1" ht="21" customHeight="1" x14ac:dyDescent="0.2">
      <c r="A60" s="25" t="s">
        <v>63</v>
      </c>
      <c r="C60" s="27">
        <f>SUM(C61:C67)</f>
        <v>2766</v>
      </c>
      <c r="D60" s="27">
        <f>SUM(D61:D67)</f>
        <v>2309</v>
      </c>
      <c r="E60" s="28">
        <f t="shared" si="7"/>
        <v>83.477946493130872</v>
      </c>
      <c r="F60" s="27">
        <f>SUM(F61:F67)</f>
        <v>1242</v>
      </c>
      <c r="G60" s="28">
        <f t="shared" si="0"/>
        <v>53.789519272412299</v>
      </c>
      <c r="H60" s="27">
        <f>SUM(H61:H67)</f>
        <v>1067</v>
      </c>
      <c r="I60" s="28">
        <f t="shared" si="1"/>
        <v>46.210480727587701</v>
      </c>
      <c r="J60" s="27">
        <f>SUM(J61:J67)</f>
        <v>0</v>
      </c>
      <c r="K60" s="28" t="str">
        <f t="shared" si="2"/>
        <v>.0</v>
      </c>
      <c r="L60" s="27">
        <f>SUM(L61:L67)</f>
        <v>2284</v>
      </c>
      <c r="M60" s="28">
        <f t="shared" si="3"/>
        <v>82.574114244396242</v>
      </c>
      <c r="N60" s="27">
        <f>SUM(N61:N67)</f>
        <v>1518</v>
      </c>
      <c r="O60" s="28">
        <f t="shared" si="4"/>
        <v>66.462346760070062</v>
      </c>
      <c r="P60" s="27">
        <f>SUM(P61:P67)</f>
        <v>766</v>
      </c>
      <c r="Q60" s="28">
        <f t="shared" si="5"/>
        <v>33.537653239929952</v>
      </c>
      <c r="R60" s="27">
        <f>SUM(R61:R67)</f>
        <v>0</v>
      </c>
      <c r="S60" s="28" t="str">
        <f t="shared" si="6"/>
        <v>.0</v>
      </c>
    </row>
    <row r="61" spans="1:19" ht="21" customHeight="1" x14ac:dyDescent="0.2">
      <c r="A61" s="5"/>
      <c r="B61" s="5" t="s">
        <v>64</v>
      </c>
      <c r="C61" s="19">
        <v>897</v>
      </c>
      <c r="D61" s="3">
        <f t="shared" ref="D61:D67" si="18">SUM(F61,H61,J61)</f>
        <v>825</v>
      </c>
      <c r="E61" s="4">
        <f t="shared" si="7"/>
        <v>91.973244147157203</v>
      </c>
      <c r="F61" s="3">
        <v>344</v>
      </c>
      <c r="G61" s="4">
        <f t="shared" si="0"/>
        <v>41.696969696969703</v>
      </c>
      <c r="H61" s="3">
        <v>481</v>
      </c>
      <c r="I61" s="4">
        <f t="shared" si="1"/>
        <v>58.303030303030297</v>
      </c>
      <c r="J61" s="3"/>
      <c r="K61" s="4" t="str">
        <f t="shared" si="2"/>
        <v>.0</v>
      </c>
      <c r="L61" s="3">
        <f t="shared" ref="L61:L67" si="19">SUM(N61,P61,R61)</f>
        <v>825</v>
      </c>
      <c r="M61" s="4">
        <f t="shared" si="3"/>
        <v>91.973244147157203</v>
      </c>
      <c r="N61" s="3">
        <v>525</v>
      </c>
      <c r="O61" s="4">
        <f t="shared" si="4"/>
        <v>63.636363636363633</v>
      </c>
      <c r="P61" s="3">
        <v>300</v>
      </c>
      <c r="Q61" s="4">
        <f t="shared" si="5"/>
        <v>36.363636363636367</v>
      </c>
      <c r="R61" s="3"/>
      <c r="S61" s="4" t="str">
        <f t="shared" si="6"/>
        <v>.0</v>
      </c>
    </row>
    <row r="62" spans="1:19" x14ac:dyDescent="0.2">
      <c r="A62" s="5"/>
      <c r="B62" s="5" t="s">
        <v>65</v>
      </c>
      <c r="C62" s="19">
        <v>305</v>
      </c>
      <c r="D62" s="3">
        <f t="shared" si="18"/>
        <v>270</v>
      </c>
      <c r="E62" s="4">
        <f t="shared" si="7"/>
        <v>88.52459016393442</v>
      </c>
      <c r="F62" s="3">
        <v>185</v>
      </c>
      <c r="G62" s="4">
        <f t="shared" si="0"/>
        <v>68.518518518518519</v>
      </c>
      <c r="H62" s="3">
        <v>85</v>
      </c>
      <c r="I62" s="4">
        <f t="shared" si="1"/>
        <v>31.481481481481481</v>
      </c>
      <c r="J62" s="3"/>
      <c r="K62" s="4" t="str">
        <f t="shared" si="2"/>
        <v>.0</v>
      </c>
      <c r="L62" s="3">
        <f t="shared" si="19"/>
        <v>270</v>
      </c>
      <c r="M62" s="4">
        <f t="shared" si="3"/>
        <v>88.52459016393442</v>
      </c>
      <c r="N62" s="3">
        <v>204</v>
      </c>
      <c r="O62" s="4">
        <f t="shared" si="4"/>
        <v>75.555555555555557</v>
      </c>
      <c r="P62" s="3">
        <v>66</v>
      </c>
      <c r="Q62" s="4">
        <f t="shared" si="5"/>
        <v>24.444444444444443</v>
      </c>
      <c r="R62" s="3"/>
      <c r="S62" s="4" t="str">
        <f t="shared" si="6"/>
        <v>.0</v>
      </c>
    </row>
    <row r="63" spans="1:19" x14ac:dyDescent="0.2">
      <c r="A63" s="5"/>
      <c r="B63" s="5" t="s">
        <v>66</v>
      </c>
      <c r="C63" s="19">
        <v>279</v>
      </c>
      <c r="D63" s="3">
        <f t="shared" si="18"/>
        <v>208</v>
      </c>
      <c r="E63" s="4">
        <f t="shared" si="7"/>
        <v>74.551971326164875</v>
      </c>
      <c r="F63" s="3">
        <v>123</v>
      </c>
      <c r="G63" s="4">
        <f t="shared" si="0"/>
        <v>59.134615384615387</v>
      </c>
      <c r="H63" s="3">
        <v>85</v>
      </c>
      <c r="I63" s="4">
        <f t="shared" si="1"/>
        <v>40.865384615384613</v>
      </c>
      <c r="J63" s="3"/>
      <c r="K63" s="4" t="str">
        <f t="shared" si="2"/>
        <v>.0</v>
      </c>
      <c r="L63" s="3">
        <f t="shared" si="19"/>
        <v>208</v>
      </c>
      <c r="M63" s="4">
        <f t="shared" si="3"/>
        <v>74.551971326164875</v>
      </c>
      <c r="N63" s="3">
        <v>151</v>
      </c>
      <c r="O63" s="4">
        <f t="shared" si="4"/>
        <v>72.59615384615384</v>
      </c>
      <c r="P63" s="3">
        <v>57</v>
      </c>
      <c r="Q63" s="4">
        <f t="shared" si="5"/>
        <v>27.403846153846157</v>
      </c>
      <c r="R63" s="3"/>
      <c r="S63" s="4" t="str">
        <f t="shared" si="6"/>
        <v>.0</v>
      </c>
    </row>
    <row r="64" spans="1:19" x14ac:dyDescent="0.2">
      <c r="A64" s="5"/>
      <c r="B64" s="5" t="s">
        <v>67</v>
      </c>
      <c r="C64" s="19">
        <v>360</v>
      </c>
      <c r="D64" s="3">
        <f t="shared" si="18"/>
        <v>347</v>
      </c>
      <c r="E64" s="4">
        <f t="shared" si="7"/>
        <v>96.388888888888886</v>
      </c>
      <c r="F64" s="3">
        <v>221</v>
      </c>
      <c r="G64" s="4">
        <f t="shared" si="0"/>
        <v>63.68876080691642</v>
      </c>
      <c r="H64" s="3">
        <v>126</v>
      </c>
      <c r="I64" s="4">
        <f t="shared" si="1"/>
        <v>36.311239193083573</v>
      </c>
      <c r="J64" s="3"/>
      <c r="K64" s="4" t="str">
        <f t="shared" si="2"/>
        <v>.0</v>
      </c>
      <c r="L64" s="3">
        <f t="shared" si="19"/>
        <v>346</v>
      </c>
      <c r="M64" s="4">
        <f t="shared" si="3"/>
        <v>96.111111111111114</v>
      </c>
      <c r="N64" s="3">
        <v>244</v>
      </c>
      <c r="O64" s="4">
        <f t="shared" si="4"/>
        <v>70.520231213872833</v>
      </c>
      <c r="P64" s="3">
        <v>102</v>
      </c>
      <c r="Q64" s="4">
        <f t="shared" si="5"/>
        <v>29.47976878612717</v>
      </c>
      <c r="R64" s="3"/>
      <c r="S64" s="4" t="str">
        <f t="shared" si="6"/>
        <v>.0</v>
      </c>
    </row>
    <row r="65" spans="1:19" x14ac:dyDescent="0.2">
      <c r="A65" s="5"/>
      <c r="B65" s="5" t="s">
        <v>68</v>
      </c>
      <c r="C65" s="19">
        <v>467</v>
      </c>
      <c r="D65" s="3">
        <f t="shared" si="18"/>
        <v>334</v>
      </c>
      <c r="E65" s="4">
        <f t="shared" si="7"/>
        <v>71.520342612419697</v>
      </c>
      <c r="F65" s="3">
        <v>217</v>
      </c>
      <c r="G65" s="4">
        <f t="shared" si="0"/>
        <v>64.970059880239518</v>
      </c>
      <c r="H65" s="3">
        <v>117</v>
      </c>
      <c r="I65" s="4">
        <f t="shared" si="1"/>
        <v>35.029940119760475</v>
      </c>
      <c r="J65" s="3"/>
      <c r="K65" s="4" t="str">
        <f t="shared" si="2"/>
        <v>.0</v>
      </c>
      <c r="L65" s="3">
        <f t="shared" si="19"/>
        <v>310</v>
      </c>
      <c r="M65" s="4">
        <f t="shared" si="3"/>
        <v>66.381156316916488</v>
      </c>
      <c r="N65" s="3">
        <v>230</v>
      </c>
      <c r="O65" s="4">
        <f t="shared" si="4"/>
        <v>74.193548387096769</v>
      </c>
      <c r="P65" s="3">
        <v>80</v>
      </c>
      <c r="Q65" s="4">
        <f t="shared" si="5"/>
        <v>25.806451612903224</v>
      </c>
      <c r="R65" s="3"/>
      <c r="S65" s="4" t="str">
        <f t="shared" si="6"/>
        <v>.0</v>
      </c>
    </row>
    <row r="66" spans="1:19" x14ac:dyDescent="0.2">
      <c r="A66" s="5"/>
      <c r="B66" s="5" t="s">
        <v>69</v>
      </c>
      <c r="C66" s="19">
        <v>324</v>
      </c>
      <c r="D66" s="3">
        <f t="shared" si="18"/>
        <v>244</v>
      </c>
      <c r="E66" s="4">
        <f t="shared" si="7"/>
        <v>75.308641975308646</v>
      </c>
      <c r="F66" s="3">
        <v>121</v>
      </c>
      <c r="G66" s="4">
        <f t="shared" si="0"/>
        <v>49.590163934426229</v>
      </c>
      <c r="H66" s="3">
        <v>123</v>
      </c>
      <c r="I66" s="4">
        <f t="shared" si="1"/>
        <v>50.409836065573764</v>
      </c>
      <c r="J66" s="3"/>
      <c r="K66" s="4" t="str">
        <f t="shared" si="2"/>
        <v>.0</v>
      </c>
      <c r="L66" s="3">
        <f t="shared" si="19"/>
        <v>244</v>
      </c>
      <c r="M66" s="4">
        <f t="shared" si="3"/>
        <v>75.308641975308646</v>
      </c>
      <c r="N66" s="3">
        <v>133</v>
      </c>
      <c r="O66" s="4">
        <f t="shared" si="4"/>
        <v>54.508196721311478</v>
      </c>
      <c r="P66" s="3">
        <v>111</v>
      </c>
      <c r="Q66" s="4">
        <f t="shared" si="5"/>
        <v>45.491803278688522</v>
      </c>
      <c r="R66" s="3"/>
      <c r="S66" s="4" t="str">
        <f t="shared" si="6"/>
        <v>.0</v>
      </c>
    </row>
    <row r="67" spans="1:19" x14ac:dyDescent="0.2">
      <c r="A67" s="5"/>
      <c r="B67" s="5" t="s">
        <v>70</v>
      </c>
      <c r="C67" s="19">
        <v>134</v>
      </c>
      <c r="D67" s="3">
        <f t="shared" si="18"/>
        <v>81</v>
      </c>
      <c r="E67" s="4">
        <f t="shared" si="7"/>
        <v>60.447761194029844</v>
      </c>
      <c r="F67" s="3">
        <v>31</v>
      </c>
      <c r="G67" s="4">
        <f t="shared" si="0"/>
        <v>38.271604938271601</v>
      </c>
      <c r="H67" s="3">
        <v>50</v>
      </c>
      <c r="I67" s="4">
        <f t="shared" si="1"/>
        <v>61.728395061728392</v>
      </c>
      <c r="J67" s="3"/>
      <c r="K67" s="4" t="str">
        <f t="shared" si="2"/>
        <v>.0</v>
      </c>
      <c r="L67" s="3">
        <f t="shared" si="19"/>
        <v>81</v>
      </c>
      <c r="M67" s="4">
        <f t="shared" si="3"/>
        <v>60.447761194029844</v>
      </c>
      <c r="N67" s="3">
        <v>31</v>
      </c>
      <c r="O67" s="4">
        <f t="shared" si="4"/>
        <v>38.271604938271601</v>
      </c>
      <c r="P67" s="3">
        <v>50</v>
      </c>
      <c r="Q67" s="4">
        <f t="shared" si="5"/>
        <v>61.728395061728392</v>
      </c>
      <c r="R67" s="3"/>
      <c r="S67" s="4" t="str">
        <f t="shared" si="6"/>
        <v>.0</v>
      </c>
    </row>
    <row r="68" spans="1:19" s="25" customFormat="1" ht="21" customHeight="1" x14ac:dyDescent="0.2">
      <c r="A68" s="25" t="s">
        <v>71</v>
      </c>
      <c r="C68" s="27">
        <f>SUM(C69:C78)</f>
        <v>5773</v>
      </c>
      <c r="D68" s="27">
        <f>SUM(D69:D78)</f>
        <v>4776</v>
      </c>
      <c r="E68" s="28">
        <f t="shared" si="7"/>
        <v>82.729949766152771</v>
      </c>
      <c r="F68" s="27">
        <f>SUM(F69:F78)</f>
        <v>2920</v>
      </c>
      <c r="G68" s="28">
        <f t="shared" si="0"/>
        <v>61.139028475711889</v>
      </c>
      <c r="H68" s="27">
        <f>SUM(H69:H78)</f>
        <v>1856</v>
      </c>
      <c r="I68" s="28">
        <f t="shared" si="1"/>
        <v>38.860971524288104</v>
      </c>
      <c r="J68" s="27">
        <f>SUM(J69:J78)</f>
        <v>0</v>
      </c>
      <c r="K68" s="28" t="str">
        <f t="shared" si="2"/>
        <v>.0</v>
      </c>
      <c r="L68" s="27">
        <f>SUM(L69:L78)</f>
        <v>4737</v>
      </c>
      <c r="M68" s="28">
        <f t="shared" si="3"/>
        <v>82.054391131127673</v>
      </c>
      <c r="N68" s="27">
        <f>SUM(N69:N78)</f>
        <v>3473</v>
      </c>
      <c r="O68" s="28">
        <f t="shared" si="4"/>
        <v>73.316445007388637</v>
      </c>
      <c r="P68" s="27">
        <f>SUM(P69:P78)</f>
        <v>1264</v>
      </c>
      <c r="Q68" s="28">
        <f t="shared" si="5"/>
        <v>26.683554992611359</v>
      </c>
      <c r="R68" s="27">
        <f>SUM(R69:R78)</f>
        <v>0</v>
      </c>
      <c r="S68" s="28" t="str">
        <f t="shared" si="6"/>
        <v>.0</v>
      </c>
    </row>
    <row r="69" spans="1:19" ht="21" customHeight="1" x14ac:dyDescent="0.2">
      <c r="A69" s="5"/>
      <c r="B69" s="5" t="s">
        <v>72</v>
      </c>
      <c r="C69" s="19">
        <v>465</v>
      </c>
      <c r="D69" s="3">
        <f t="shared" ref="D69:D78" si="20">SUM(F69,H69,J69)</f>
        <v>351</v>
      </c>
      <c r="E69" s="4">
        <f t="shared" si="7"/>
        <v>75.483870967741936</v>
      </c>
      <c r="F69" s="3">
        <v>188</v>
      </c>
      <c r="G69" s="4">
        <f t="shared" si="0"/>
        <v>53.561253561253565</v>
      </c>
      <c r="H69" s="3">
        <v>163</v>
      </c>
      <c r="I69" s="4">
        <f t="shared" si="1"/>
        <v>46.438746438746435</v>
      </c>
      <c r="J69" s="3"/>
      <c r="K69" s="4" t="str">
        <f t="shared" si="2"/>
        <v>.0</v>
      </c>
      <c r="L69" s="3">
        <f t="shared" ref="L69:L78" si="21">SUM(N69,P69,R69)</f>
        <v>351</v>
      </c>
      <c r="M69" s="4">
        <f t="shared" si="3"/>
        <v>75.483870967741936</v>
      </c>
      <c r="N69" s="3">
        <v>202</v>
      </c>
      <c r="O69" s="4">
        <f t="shared" si="4"/>
        <v>57.549857549857549</v>
      </c>
      <c r="P69" s="3">
        <v>149</v>
      </c>
      <c r="Q69" s="4">
        <f t="shared" si="5"/>
        <v>42.450142450142451</v>
      </c>
      <c r="R69" s="3"/>
      <c r="S69" s="4" t="str">
        <f t="shared" si="6"/>
        <v>.0</v>
      </c>
    </row>
    <row r="70" spans="1:19" x14ac:dyDescent="0.2">
      <c r="A70" s="5"/>
      <c r="B70" s="5" t="s">
        <v>73</v>
      </c>
      <c r="C70" s="19">
        <v>253</v>
      </c>
      <c r="D70" s="3">
        <f t="shared" si="20"/>
        <v>194</v>
      </c>
      <c r="E70" s="4">
        <f t="shared" si="7"/>
        <v>76.679841897233203</v>
      </c>
      <c r="F70" s="3">
        <v>163</v>
      </c>
      <c r="G70" s="4">
        <f t="shared" si="0"/>
        <v>84.020618556701038</v>
      </c>
      <c r="H70" s="3">
        <v>31</v>
      </c>
      <c r="I70" s="4">
        <f t="shared" si="1"/>
        <v>15.979381443298967</v>
      </c>
      <c r="J70" s="3"/>
      <c r="K70" s="4" t="str">
        <f t="shared" si="2"/>
        <v>.0</v>
      </c>
      <c r="L70" s="3">
        <f t="shared" si="21"/>
        <v>194</v>
      </c>
      <c r="M70" s="4">
        <f t="shared" si="3"/>
        <v>76.679841897233203</v>
      </c>
      <c r="N70" s="3">
        <v>163</v>
      </c>
      <c r="O70" s="4">
        <f t="shared" si="4"/>
        <v>84.020618556701038</v>
      </c>
      <c r="P70" s="3">
        <v>31</v>
      </c>
      <c r="Q70" s="4">
        <f t="shared" si="5"/>
        <v>15.979381443298967</v>
      </c>
      <c r="R70" s="3"/>
      <c r="S70" s="4" t="str">
        <f t="shared" si="6"/>
        <v>.0</v>
      </c>
    </row>
    <row r="71" spans="1:19" x14ac:dyDescent="0.2">
      <c r="A71" s="5"/>
      <c r="B71" s="5" t="s">
        <v>74</v>
      </c>
      <c r="C71" s="19">
        <v>433</v>
      </c>
      <c r="D71" s="3">
        <f t="shared" si="20"/>
        <v>339</v>
      </c>
      <c r="E71" s="4">
        <f t="shared" si="7"/>
        <v>78.290993071593533</v>
      </c>
      <c r="F71" s="3">
        <v>253</v>
      </c>
      <c r="G71" s="4">
        <f t="shared" si="0"/>
        <v>74.631268436578168</v>
      </c>
      <c r="H71" s="3">
        <v>86</v>
      </c>
      <c r="I71" s="4">
        <f t="shared" si="1"/>
        <v>25.368731563421832</v>
      </c>
      <c r="J71" s="3"/>
      <c r="K71" s="4" t="str">
        <f t="shared" si="2"/>
        <v>.0</v>
      </c>
      <c r="L71" s="3">
        <f t="shared" si="21"/>
        <v>338</v>
      </c>
      <c r="M71" s="4">
        <f t="shared" si="3"/>
        <v>78.060046189376436</v>
      </c>
      <c r="N71" s="3">
        <v>278</v>
      </c>
      <c r="O71" s="4">
        <f t="shared" si="4"/>
        <v>82.248520710059168</v>
      </c>
      <c r="P71" s="3">
        <v>60</v>
      </c>
      <c r="Q71" s="4">
        <f t="shared" si="5"/>
        <v>17.751479289940828</v>
      </c>
      <c r="R71" s="3"/>
      <c r="S71" s="4" t="str">
        <f t="shared" si="6"/>
        <v>.0</v>
      </c>
    </row>
    <row r="72" spans="1:19" x14ac:dyDescent="0.2">
      <c r="A72" s="5"/>
      <c r="B72" s="5" t="s">
        <v>75</v>
      </c>
      <c r="C72" s="19">
        <v>490</v>
      </c>
      <c r="D72" s="3">
        <f t="shared" si="20"/>
        <v>401</v>
      </c>
      <c r="E72" s="4">
        <f t="shared" si="7"/>
        <v>81.83673469387756</v>
      </c>
      <c r="F72" s="3">
        <v>266</v>
      </c>
      <c r="G72" s="4">
        <f t="shared" si="0"/>
        <v>66.334164588528679</v>
      </c>
      <c r="H72" s="3">
        <v>135</v>
      </c>
      <c r="I72" s="4">
        <f t="shared" si="1"/>
        <v>33.665835411471321</v>
      </c>
      <c r="J72" s="3"/>
      <c r="K72" s="4" t="str">
        <f t="shared" si="2"/>
        <v>.0</v>
      </c>
      <c r="L72" s="3">
        <f t="shared" si="21"/>
        <v>401</v>
      </c>
      <c r="M72" s="4">
        <f t="shared" si="3"/>
        <v>81.83673469387756</v>
      </c>
      <c r="N72" s="3">
        <v>298</v>
      </c>
      <c r="O72" s="4">
        <f t="shared" si="4"/>
        <v>74.314214463840401</v>
      </c>
      <c r="P72" s="3">
        <v>103</v>
      </c>
      <c r="Q72" s="4">
        <f t="shared" si="5"/>
        <v>25.685785536159599</v>
      </c>
      <c r="R72" s="3"/>
      <c r="S72" s="4" t="str">
        <f t="shared" si="6"/>
        <v>.0</v>
      </c>
    </row>
    <row r="73" spans="1:19" x14ac:dyDescent="0.2">
      <c r="A73" s="5"/>
      <c r="B73" s="5" t="s">
        <v>76</v>
      </c>
      <c r="C73" s="19">
        <v>469</v>
      </c>
      <c r="D73" s="3">
        <f t="shared" si="20"/>
        <v>393</v>
      </c>
      <c r="E73" s="4">
        <f t="shared" si="7"/>
        <v>83.795309168443495</v>
      </c>
      <c r="F73" s="3">
        <v>201</v>
      </c>
      <c r="G73" s="4">
        <f t="shared" si="0"/>
        <v>51.145038167938928</v>
      </c>
      <c r="H73" s="3">
        <v>192</v>
      </c>
      <c r="I73" s="4">
        <f t="shared" si="1"/>
        <v>48.854961832061065</v>
      </c>
      <c r="J73" s="3"/>
      <c r="K73" s="4" t="str">
        <f t="shared" si="2"/>
        <v>.0</v>
      </c>
      <c r="L73" s="3">
        <f t="shared" si="21"/>
        <v>376</v>
      </c>
      <c r="M73" s="4">
        <f t="shared" si="3"/>
        <v>80.170575692963752</v>
      </c>
      <c r="N73" s="3">
        <v>230</v>
      </c>
      <c r="O73" s="4">
        <f t="shared" si="4"/>
        <v>61.170212765957444</v>
      </c>
      <c r="P73" s="3">
        <v>146</v>
      </c>
      <c r="Q73" s="4">
        <f t="shared" si="5"/>
        <v>38.829787234042549</v>
      </c>
      <c r="R73" s="3"/>
      <c r="S73" s="4" t="str">
        <f t="shared" si="6"/>
        <v>.0</v>
      </c>
    </row>
    <row r="74" spans="1:19" x14ac:dyDescent="0.2">
      <c r="A74" s="5"/>
      <c r="B74" s="5" t="s">
        <v>77</v>
      </c>
      <c r="C74" s="19">
        <v>1188</v>
      </c>
      <c r="D74" s="3">
        <f t="shared" si="20"/>
        <v>1119</v>
      </c>
      <c r="E74" s="4">
        <f t="shared" si="7"/>
        <v>94.191919191919197</v>
      </c>
      <c r="F74" s="3">
        <v>759</v>
      </c>
      <c r="G74" s="4">
        <f t="shared" ref="G74:G113" si="22">IF(F74=0,".0",F74/D74*100)</f>
        <v>67.828418230563003</v>
      </c>
      <c r="H74" s="3">
        <v>360</v>
      </c>
      <c r="I74" s="4">
        <f t="shared" ref="I74:I113" si="23">IF(H74=0,".0",H74/D74*100)</f>
        <v>32.171581769436997</v>
      </c>
      <c r="J74" s="3"/>
      <c r="K74" s="4" t="str">
        <f t="shared" ref="K74:K113" si="24">IF(J74=0,".0",J74/D74*100)</f>
        <v>.0</v>
      </c>
      <c r="L74" s="3">
        <f t="shared" si="21"/>
        <v>1117</v>
      </c>
      <c r="M74" s="4">
        <f t="shared" ref="M74:M113" si="25">IF(L74=0,".0",L74/C74*100)</f>
        <v>94.023569023569024</v>
      </c>
      <c r="N74" s="3">
        <v>844</v>
      </c>
      <c r="O74" s="4">
        <f t="shared" ref="O74:O113" si="26">IF(N74=0,".0",N74/L74*100)</f>
        <v>75.559534467323189</v>
      </c>
      <c r="P74" s="3">
        <v>273</v>
      </c>
      <c r="Q74" s="4">
        <f t="shared" ref="Q74:Q113" si="27">IF(P74=0,".0",P74/L74*100)</f>
        <v>24.440465532676814</v>
      </c>
      <c r="R74" s="3"/>
      <c r="S74" s="4" t="str">
        <f t="shared" ref="S74:S113" si="28">IF(R74=0,".0",R74/L74*100)</f>
        <v>.0</v>
      </c>
    </row>
    <row r="75" spans="1:19" x14ac:dyDescent="0.2">
      <c r="A75" s="5"/>
      <c r="B75" s="5" t="s">
        <v>78</v>
      </c>
      <c r="C75" s="19">
        <v>855</v>
      </c>
      <c r="D75" s="3">
        <f t="shared" si="20"/>
        <v>760</v>
      </c>
      <c r="E75" s="4">
        <f t="shared" ref="E75:E113" si="29">IF(D75=0,".0",D75/C75*100)</f>
        <v>88.888888888888886</v>
      </c>
      <c r="F75" s="3">
        <v>447</v>
      </c>
      <c r="G75" s="4">
        <f t="shared" si="22"/>
        <v>58.815789473684212</v>
      </c>
      <c r="H75" s="3">
        <v>313</v>
      </c>
      <c r="I75" s="4">
        <f t="shared" si="23"/>
        <v>41.184210526315788</v>
      </c>
      <c r="J75" s="3"/>
      <c r="K75" s="4" t="str">
        <f t="shared" si="24"/>
        <v>.0</v>
      </c>
      <c r="L75" s="3">
        <f t="shared" si="21"/>
        <v>752</v>
      </c>
      <c r="M75" s="4">
        <f t="shared" si="25"/>
        <v>87.953216374269005</v>
      </c>
      <c r="N75" s="3">
        <v>610</v>
      </c>
      <c r="O75" s="4">
        <f t="shared" si="26"/>
        <v>81.11702127659575</v>
      </c>
      <c r="P75" s="3">
        <v>142</v>
      </c>
      <c r="Q75" s="4">
        <f t="shared" si="27"/>
        <v>18.882978723404257</v>
      </c>
      <c r="R75" s="3"/>
      <c r="S75" s="4" t="str">
        <f t="shared" si="28"/>
        <v>.0</v>
      </c>
    </row>
    <row r="76" spans="1:19" x14ac:dyDescent="0.2">
      <c r="B76" s="5" t="s">
        <v>79</v>
      </c>
      <c r="C76" s="19">
        <v>602</v>
      </c>
      <c r="D76" s="3">
        <f t="shared" si="20"/>
        <v>473</v>
      </c>
      <c r="E76" s="4">
        <f t="shared" si="29"/>
        <v>78.571428571428569</v>
      </c>
      <c r="F76" s="3">
        <v>286</v>
      </c>
      <c r="G76" s="4">
        <f t="shared" si="22"/>
        <v>60.465116279069761</v>
      </c>
      <c r="H76" s="3">
        <v>187</v>
      </c>
      <c r="I76" s="4">
        <f t="shared" si="23"/>
        <v>39.534883720930232</v>
      </c>
      <c r="J76" s="3"/>
      <c r="K76" s="4" t="str">
        <f t="shared" si="24"/>
        <v>.0</v>
      </c>
      <c r="L76" s="3">
        <f t="shared" si="21"/>
        <v>465</v>
      </c>
      <c r="M76" s="4">
        <f t="shared" si="25"/>
        <v>77.242524916943523</v>
      </c>
      <c r="N76" s="3">
        <v>303</v>
      </c>
      <c r="O76" s="4">
        <f t="shared" si="26"/>
        <v>65.161290322580641</v>
      </c>
      <c r="P76" s="3">
        <v>162</v>
      </c>
      <c r="Q76" s="4">
        <f t="shared" si="27"/>
        <v>34.838709677419352</v>
      </c>
      <c r="R76" s="3"/>
      <c r="S76" s="4" t="str">
        <f t="shared" si="28"/>
        <v>.0</v>
      </c>
    </row>
    <row r="77" spans="1:19" x14ac:dyDescent="0.2">
      <c r="B77" s="5" t="s">
        <v>80</v>
      </c>
      <c r="C77" s="19">
        <v>392</v>
      </c>
      <c r="D77" s="3">
        <f t="shared" si="20"/>
        <v>226</v>
      </c>
      <c r="E77" s="4">
        <f t="shared" si="29"/>
        <v>57.653061224489797</v>
      </c>
      <c r="F77" s="3">
        <v>126</v>
      </c>
      <c r="G77" s="4">
        <f t="shared" si="22"/>
        <v>55.752212389380531</v>
      </c>
      <c r="H77" s="3">
        <v>100</v>
      </c>
      <c r="I77" s="4">
        <f t="shared" si="23"/>
        <v>44.247787610619469</v>
      </c>
      <c r="J77" s="3"/>
      <c r="K77" s="4" t="str">
        <f t="shared" si="24"/>
        <v>.0</v>
      </c>
      <c r="L77" s="3">
        <f t="shared" si="21"/>
        <v>226</v>
      </c>
      <c r="M77" s="4">
        <f t="shared" si="25"/>
        <v>57.653061224489797</v>
      </c>
      <c r="N77" s="3">
        <v>147</v>
      </c>
      <c r="O77" s="4">
        <f t="shared" si="26"/>
        <v>65.044247787610615</v>
      </c>
      <c r="P77" s="3">
        <v>79</v>
      </c>
      <c r="Q77" s="4">
        <f t="shared" si="27"/>
        <v>34.955752212389378</v>
      </c>
      <c r="R77" s="3"/>
      <c r="S77" s="4" t="str">
        <f t="shared" si="28"/>
        <v>.0</v>
      </c>
    </row>
    <row r="78" spans="1:19" x14ac:dyDescent="0.2">
      <c r="B78" s="5" t="s">
        <v>81</v>
      </c>
      <c r="C78" s="19">
        <v>626</v>
      </c>
      <c r="D78" s="3">
        <f t="shared" si="20"/>
        <v>520</v>
      </c>
      <c r="E78" s="4">
        <f t="shared" si="29"/>
        <v>83.067092651757193</v>
      </c>
      <c r="F78" s="3">
        <v>231</v>
      </c>
      <c r="G78" s="4">
        <f t="shared" si="22"/>
        <v>44.42307692307692</v>
      </c>
      <c r="H78" s="3">
        <v>289</v>
      </c>
      <c r="I78" s="4">
        <f t="shared" si="23"/>
        <v>55.57692307692308</v>
      </c>
      <c r="J78" s="3"/>
      <c r="K78" s="4" t="str">
        <f t="shared" si="24"/>
        <v>.0</v>
      </c>
      <c r="L78" s="3">
        <f t="shared" si="21"/>
        <v>517</v>
      </c>
      <c r="M78" s="4">
        <f t="shared" si="25"/>
        <v>82.587859424920126</v>
      </c>
      <c r="N78" s="3">
        <v>398</v>
      </c>
      <c r="O78" s="4">
        <f t="shared" si="26"/>
        <v>76.9825918762089</v>
      </c>
      <c r="P78" s="3">
        <v>119</v>
      </c>
      <c r="Q78" s="4">
        <f t="shared" si="27"/>
        <v>23.017408123791103</v>
      </c>
      <c r="R78" s="3"/>
      <c r="S78" s="4" t="str">
        <f t="shared" si="28"/>
        <v>.0</v>
      </c>
    </row>
    <row r="79" spans="1:19" s="25" customFormat="1" ht="21" customHeight="1" x14ac:dyDescent="0.2">
      <c r="A79" s="25" t="s">
        <v>82</v>
      </c>
      <c r="C79" s="27">
        <f>SUM(C80:C94)</f>
        <v>28310</v>
      </c>
      <c r="D79" s="27">
        <f>SUM(D80:D94)</f>
        <v>14293</v>
      </c>
      <c r="E79" s="28">
        <f t="shared" si="29"/>
        <v>50.487460261391739</v>
      </c>
      <c r="F79" s="27">
        <f>SUM(F80:F94)</f>
        <v>6867</v>
      </c>
      <c r="G79" s="28">
        <f t="shared" si="22"/>
        <v>48.044497306373749</v>
      </c>
      <c r="H79" s="27">
        <f>SUM(H80:H94)</f>
        <v>7426</v>
      </c>
      <c r="I79" s="28">
        <f t="shared" si="23"/>
        <v>51.955502693626258</v>
      </c>
      <c r="J79" s="27">
        <f>SUM(J80:J94)</f>
        <v>0</v>
      </c>
      <c r="K79" s="28" t="str">
        <f t="shared" si="24"/>
        <v>.0</v>
      </c>
      <c r="L79" s="27">
        <f>SUM(L80:L94)</f>
        <v>14114</v>
      </c>
      <c r="M79" s="28">
        <f t="shared" si="25"/>
        <v>49.85517484987637</v>
      </c>
      <c r="N79" s="27">
        <f>SUM(N80:N94)</f>
        <v>8098</v>
      </c>
      <c r="O79" s="28">
        <f t="shared" si="26"/>
        <v>57.37565537763922</v>
      </c>
      <c r="P79" s="27">
        <f>SUM(P80:P94)</f>
        <v>6016</v>
      </c>
      <c r="Q79" s="28">
        <f t="shared" si="27"/>
        <v>42.62434462236078</v>
      </c>
      <c r="R79" s="27">
        <f>SUM(R80:R94)</f>
        <v>0</v>
      </c>
      <c r="S79" s="28" t="str">
        <f t="shared" si="28"/>
        <v>.0</v>
      </c>
    </row>
    <row r="80" spans="1:19" ht="21" customHeight="1" x14ac:dyDescent="0.2">
      <c r="A80" s="5"/>
      <c r="B80" s="5" t="s">
        <v>83</v>
      </c>
      <c r="C80" s="19">
        <v>209</v>
      </c>
      <c r="D80" s="3">
        <f t="shared" ref="D80:D94" si="30">SUM(F80,H80,J80)</f>
        <v>195</v>
      </c>
      <c r="E80" s="4">
        <f t="shared" si="29"/>
        <v>93.301435406698559</v>
      </c>
      <c r="F80" s="3">
        <v>154</v>
      </c>
      <c r="G80" s="4">
        <f t="shared" si="22"/>
        <v>78.974358974358978</v>
      </c>
      <c r="H80" s="3">
        <v>41</v>
      </c>
      <c r="I80" s="4">
        <f t="shared" si="23"/>
        <v>21.025641025641026</v>
      </c>
      <c r="J80" s="3"/>
      <c r="K80" s="4" t="str">
        <f t="shared" si="24"/>
        <v>.0</v>
      </c>
      <c r="L80" s="3">
        <f t="shared" ref="L80:L94" si="31">SUM(N80,P80,R80)</f>
        <v>194</v>
      </c>
      <c r="M80" s="4">
        <f t="shared" si="25"/>
        <v>92.822966507177028</v>
      </c>
      <c r="N80" s="3">
        <v>157</v>
      </c>
      <c r="O80" s="4">
        <f t="shared" si="26"/>
        <v>80.927835051546396</v>
      </c>
      <c r="P80" s="3">
        <v>37</v>
      </c>
      <c r="Q80" s="4">
        <f t="shared" si="27"/>
        <v>19.072164948453608</v>
      </c>
      <c r="R80" s="3"/>
      <c r="S80" s="4" t="str">
        <f t="shared" si="28"/>
        <v>.0</v>
      </c>
    </row>
    <row r="81" spans="1:19" x14ac:dyDescent="0.2">
      <c r="A81" s="5"/>
      <c r="B81" s="5" t="s">
        <v>84</v>
      </c>
      <c r="C81" s="19">
        <v>14358</v>
      </c>
      <c r="D81" s="3">
        <f t="shared" si="30"/>
        <v>3319</v>
      </c>
      <c r="E81" s="4">
        <f t="shared" si="29"/>
        <v>23.116032873659282</v>
      </c>
      <c r="F81" s="3">
        <v>2306</v>
      </c>
      <c r="G81" s="4">
        <f t="shared" si="22"/>
        <v>69.478758662247657</v>
      </c>
      <c r="H81" s="3">
        <v>1013</v>
      </c>
      <c r="I81" s="4">
        <f t="shared" si="23"/>
        <v>30.521241337752336</v>
      </c>
      <c r="J81" s="3"/>
      <c r="K81" s="4" t="str">
        <f t="shared" si="24"/>
        <v>.0</v>
      </c>
      <c r="L81" s="3">
        <f t="shared" si="31"/>
        <v>3303</v>
      </c>
      <c r="M81" s="4">
        <f t="shared" si="25"/>
        <v>23.004596740493106</v>
      </c>
      <c r="N81" s="3">
        <v>2662</v>
      </c>
      <c r="O81" s="4">
        <f t="shared" si="26"/>
        <v>80.593399939448986</v>
      </c>
      <c r="P81" s="3">
        <v>641</v>
      </c>
      <c r="Q81" s="4">
        <f t="shared" si="27"/>
        <v>19.406600060551014</v>
      </c>
      <c r="R81" s="3"/>
      <c r="S81" s="4" t="str">
        <f t="shared" si="28"/>
        <v>.0</v>
      </c>
    </row>
    <row r="82" spans="1:19" x14ac:dyDescent="0.2">
      <c r="A82" s="5"/>
      <c r="B82" s="5" t="s">
        <v>85</v>
      </c>
      <c r="C82" s="19">
        <v>682</v>
      </c>
      <c r="D82" s="3">
        <f t="shared" si="30"/>
        <v>626</v>
      </c>
      <c r="E82" s="4">
        <f t="shared" si="29"/>
        <v>91.78885630498533</v>
      </c>
      <c r="F82" s="3">
        <v>249</v>
      </c>
      <c r="G82" s="4">
        <f t="shared" si="22"/>
        <v>39.776357827476041</v>
      </c>
      <c r="H82" s="3">
        <v>377</v>
      </c>
      <c r="I82" s="4">
        <f t="shared" si="23"/>
        <v>60.223642172523959</v>
      </c>
      <c r="J82" s="3"/>
      <c r="K82" s="4" t="str">
        <f t="shared" si="24"/>
        <v>.0</v>
      </c>
      <c r="L82" s="3">
        <f t="shared" si="31"/>
        <v>627</v>
      </c>
      <c r="M82" s="4">
        <f t="shared" si="25"/>
        <v>91.935483870967744</v>
      </c>
      <c r="N82" s="3">
        <v>402</v>
      </c>
      <c r="O82" s="4">
        <f t="shared" si="26"/>
        <v>64.114832535885171</v>
      </c>
      <c r="P82" s="3">
        <v>225</v>
      </c>
      <c r="Q82" s="4">
        <f t="shared" si="27"/>
        <v>35.885167464114829</v>
      </c>
      <c r="R82" s="3"/>
      <c r="S82" s="4" t="str">
        <f t="shared" si="28"/>
        <v>.0</v>
      </c>
    </row>
    <row r="83" spans="1:19" x14ac:dyDescent="0.2">
      <c r="A83" s="5"/>
      <c r="B83" s="5" t="s">
        <v>86</v>
      </c>
      <c r="C83" s="19">
        <v>623</v>
      </c>
      <c r="D83" s="3">
        <f t="shared" si="30"/>
        <v>583</v>
      </c>
      <c r="E83" s="4">
        <f t="shared" si="29"/>
        <v>93.579454253611559</v>
      </c>
      <c r="F83" s="3">
        <v>350</v>
      </c>
      <c r="G83" s="4">
        <f t="shared" si="22"/>
        <v>60.03430531732419</v>
      </c>
      <c r="H83" s="3">
        <v>233</v>
      </c>
      <c r="I83" s="4">
        <f t="shared" si="23"/>
        <v>39.965694682675817</v>
      </c>
      <c r="J83" s="3"/>
      <c r="K83" s="4" t="str">
        <f t="shared" si="24"/>
        <v>.0</v>
      </c>
      <c r="L83" s="3">
        <f t="shared" si="31"/>
        <v>583</v>
      </c>
      <c r="M83" s="4">
        <f t="shared" si="25"/>
        <v>93.579454253611559</v>
      </c>
      <c r="N83" s="3">
        <v>488</v>
      </c>
      <c r="O83" s="4">
        <f t="shared" si="26"/>
        <v>83.704974271012006</v>
      </c>
      <c r="P83" s="3">
        <v>95</v>
      </c>
      <c r="Q83" s="4">
        <f t="shared" si="27"/>
        <v>16.295025728987994</v>
      </c>
      <c r="R83" s="3"/>
      <c r="S83" s="4" t="str">
        <f t="shared" si="28"/>
        <v>.0</v>
      </c>
    </row>
    <row r="84" spans="1:19" x14ac:dyDescent="0.2">
      <c r="A84" s="5"/>
      <c r="B84" s="5" t="s">
        <v>87</v>
      </c>
      <c r="C84" s="19">
        <v>1597</v>
      </c>
      <c r="D84" s="3">
        <f t="shared" si="30"/>
        <v>1417</v>
      </c>
      <c r="E84" s="4">
        <f t="shared" si="29"/>
        <v>88.728866624921736</v>
      </c>
      <c r="F84" s="3">
        <v>868</v>
      </c>
      <c r="G84" s="4">
        <f t="shared" si="22"/>
        <v>61.25617501764291</v>
      </c>
      <c r="H84" s="3">
        <v>549</v>
      </c>
      <c r="I84" s="4">
        <f t="shared" si="23"/>
        <v>38.743824982357097</v>
      </c>
      <c r="J84" s="3"/>
      <c r="K84" s="4" t="str">
        <f t="shared" si="24"/>
        <v>.0</v>
      </c>
      <c r="L84" s="3">
        <f t="shared" si="31"/>
        <v>1413</v>
      </c>
      <c r="M84" s="4">
        <f t="shared" si="25"/>
        <v>88.478396994364445</v>
      </c>
      <c r="N84" s="3">
        <v>1002</v>
      </c>
      <c r="O84" s="4">
        <f t="shared" si="26"/>
        <v>70.912951167728238</v>
      </c>
      <c r="P84" s="3">
        <v>411</v>
      </c>
      <c r="Q84" s="4">
        <f t="shared" si="27"/>
        <v>29.087048832271762</v>
      </c>
      <c r="R84" s="3"/>
      <c r="S84" s="4" t="str">
        <f t="shared" si="28"/>
        <v>.0</v>
      </c>
    </row>
    <row r="85" spans="1:19" x14ac:dyDescent="0.2">
      <c r="A85" s="5"/>
      <c r="B85" s="5" t="s">
        <v>88</v>
      </c>
      <c r="C85" s="19">
        <v>7442</v>
      </c>
      <c r="D85" s="3">
        <f t="shared" si="30"/>
        <v>5446</v>
      </c>
      <c r="E85" s="4">
        <f t="shared" si="29"/>
        <v>73.179252889008325</v>
      </c>
      <c r="F85" s="3">
        <v>1525</v>
      </c>
      <c r="G85" s="4">
        <f t="shared" si="22"/>
        <v>28.002203452074919</v>
      </c>
      <c r="H85" s="3">
        <v>3921</v>
      </c>
      <c r="I85" s="4">
        <f t="shared" si="23"/>
        <v>71.997796547925091</v>
      </c>
      <c r="J85" s="3"/>
      <c r="K85" s="4" t="str">
        <f t="shared" si="24"/>
        <v>.0</v>
      </c>
      <c r="L85" s="3">
        <f t="shared" si="31"/>
        <v>5301</v>
      </c>
      <c r="M85" s="4">
        <f t="shared" si="25"/>
        <v>71.230851921526465</v>
      </c>
      <c r="N85" s="3">
        <v>1695</v>
      </c>
      <c r="O85" s="4">
        <f t="shared" si="26"/>
        <v>31.975099037917374</v>
      </c>
      <c r="P85" s="3">
        <v>3606</v>
      </c>
      <c r="Q85" s="4">
        <f t="shared" si="27"/>
        <v>68.024900962082626</v>
      </c>
      <c r="R85" s="3"/>
      <c r="S85" s="4" t="str">
        <f t="shared" si="28"/>
        <v>.0</v>
      </c>
    </row>
    <row r="86" spans="1:19" x14ac:dyDescent="0.2">
      <c r="A86" s="5"/>
      <c r="B86" s="5" t="s">
        <v>89</v>
      </c>
      <c r="C86" s="19">
        <v>215</v>
      </c>
      <c r="D86" s="3">
        <f t="shared" si="30"/>
        <v>181</v>
      </c>
      <c r="E86" s="4">
        <f t="shared" si="29"/>
        <v>84.186046511627907</v>
      </c>
      <c r="F86" s="3">
        <v>63</v>
      </c>
      <c r="G86" s="4">
        <f t="shared" si="22"/>
        <v>34.806629834254146</v>
      </c>
      <c r="H86" s="3">
        <v>118</v>
      </c>
      <c r="I86" s="4">
        <f t="shared" si="23"/>
        <v>65.193370165745861</v>
      </c>
      <c r="J86" s="3"/>
      <c r="K86" s="4" t="str">
        <f t="shared" si="24"/>
        <v>.0</v>
      </c>
      <c r="L86" s="3">
        <f t="shared" si="31"/>
        <v>181</v>
      </c>
      <c r="M86" s="4">
        <f t="shared" si="25"/>
        <v>84.186046511627907</v>
      </c>
      <c r="N86" s="3">
        <v>119</v>
      </c>
      <c r="O86" s="4">
        <f t="shared" si="26"/>
        <v>65.745856353591165</v>
      </c>
      <c r="P86" s="3">
        <v>62</v>
      </c>
      <c r="Q86" s="4">
        <f t="shared" si="27"/>
        <v>34.254143646408842</v>
      </c>
      <c r="R86" s="3"/>
      <c r="S86" s="4" t="str">
        <f t="shared" si="28"/>
        <v>.0</v>
      </c>
    </row>
    <row r="87" spans="1:19" x14ac:dyDescent="0.2">
      <c r="B87" s="5" t="s">
        <v>90</v>
      </c>
      <c r="C87" s="19">
        <v>347</v>
      </c>
      <c r="D87" s="3">
        <f t="shared" si="30"/>
        <v>258</v>
      </c>
      <c r="E87" s="4">
        <f t="shared" si="29"/>
        <v>74.351585014409224</v>
      </c>
      <c r="F87" s="3">
        <v>159</v>
      </c>
      <c r="G87" s="4">
        <f t="shared" si="22"/>
        <v>61.627906976744185</v>
      </c>
      <c r="H87" s="3">
        <v>99</v>
      </c>
      <c r="I87" s="4">
        <f t="shared" si="23"/>
        <v>38.372093023255815</v>
      </c>
      <c r="J87" s="3"/>
      <c r="K87" s="4" t="str">
        <f t="shared" si="24"/>
        <v>.0</v>
      </c>
      <c r="L87" s="3">
        <f t="shared" si="31"/>
        <v>252</v>
      </c>
      <c r="M87" s="4">
        <f t="shared" si="25"/>
        <v>72.622478386167145</v>
      </c>
      <c r="N87" s="3">
        <v>183</v>
      </c>
      <c r="O87" s="4">
        <f t="shared" si="26"/>
        <v>72.61904761904762</v>
      </c>
      <c r="P87" s="3">
        <v>69</v>
      </c>
      <c r="Q87" s="4">
        <f t="shared" si="27"/>
        <v>27.380952380952383</v>
      </c>
      <c r="R87" s="3"/>
      <c r="S87" s="4" t="str">
        <f t="shared" si="28"/>
        <v>.0</v>
      </c>
    </row>
    <row r="88" spans="1:19" x14ac:dyDescent="0.2">
      <c r="B88" s="5" t="s">
        <v>91</v>
      </c>
      <c r="C88" s="19">
        <v>362</v>
      </c>
      <c r="D88" s="3">
        <f t="shared" si="30"/>
        <v>254</v>
      </c>
      <c r="E88" s="4">
        <f t="shared" si="29"/>
        <v>70.165745856353595</v>
      </c>
      <c r="F88" s="3">
        <v>176</v>
      </c>
      <c r="G88" s="4">
        <f t="shared" si="22"/>
        <v>69.29133858267717</v>
      </c>
      <c r="H88" s="3">
        <v>78</v>
      </c>
      <c r="I88" s="4">
        <f t="shared" si="23"/>
        <v>30.708661417322837</v>
      </c>
      <c r="J88" s="3"/>
      <c r="K88" s="4" t="str">
        <f t="shared" si="24"/>
        <v>.0</v>
      </c>
      <c r="L88" s="3">
        <f t="shared" si="31"/>
        <v>254</v>
      </c>
      <c r="M88" s="4">
        <f t="shared" si="25"/>
        <v>70.165745856353595</v>
      </c>
      <c r="N88" s="3">
        <v>177</v>
      </c>
      <c r="O88" s="4">
        <f t="shared" si="26"/>
        <v>69.685039370078741</v>
      </c>
      <c r="P88" s="3">
        <v>77</v>
      </c>
      <c r="Q88" s="4">
        <f t="shared" si="27"/>
        <v>30.314960629921263</v>
      </c>
      <c r="R88" s="3"/>
      <c r="S88" s="4" t="str">
        <f t="shared" si="28"/>
        <v>.0</v>
      </c>
    </row>
    <row r="89" spans="1:19" x14ac:dyDescent="0.2">
      <c r="B89" s="5" t="s">
        <v>92</v>
      </c>
      <c r="C89" s="19">
        <v>657</v>
      </c>
      <c r="D89" s="3">
        <f t="shared" si="30"/>
        <v>539</v>
      </c>
      <c r="E89" s="4">
        <f t="shared" si="29"/>
        <v>82.039573820395745</v>
      </c>
      <c r="F89" s="3">
        <v>350</v>
      </c>
      <c r="G89" s="4">
        <f t="shared" si="22"/>
        <v>64.935064935064929</v>
      </c>
      <c r="H89" s="3">
        <v>189</v>
      </c>
      <c r="I89" s="4">
        <f t="shared" si="23"/>
        <v>35.064935064935064</v>
      </c>
      <c r="J89" s="3"/>
      <c r="K89" s="4" t="str">
        <f t="shared" si="24"/>
        <v>.0</v>
      </c>
      <c r="L89" s="3">
        <f t="shared" si="31"/>
        <v>539</v>
      </c>
      <c r="M89" s="4">
        <f t="shared" si="25"/>
        <v>82.039573820395745</v>
      </c>
      <c r="N89" s="3">
        <v>400</v>
      </c>
      <c r="O89" s="4">
        <f t="shared" si="26"/>
        <v>74.211502782931348</v>
      </c>
      <c r="P89" s="3">
        <v>139</v>
      </c>
      <c r="Q89" s="4">
        <f t="shared" si="27"/>
        <v>25.788497217068645</v>
      </c>
      <c r="R89" s="3"/>
      <c r="S89" s="4" t="str">
        <f t="shared" si="28"/>
        <v>.0</v>
      </c>
    </row>
    <row r="90" spans="1:19" x14ac:dyDescent="0.2">
      <c r="B90" s="5" t="s">
        <v>93</v>
      </c>
      <c r="C90" s="19">
        <v>489</v>
      </c>
      <c r="D90" s="3">
        <f t="shared" si="30"/>
        <v>380</v>
      </c>
      <c r="E90" s="4">
        <f t="shared" si="29"/>
        <v>77.709611451942735</v>
      </c>
      <c r="F90" s="3">
        <v>198</v>
      </c>
      <c r="G90" s="4">
        <f t="shared" si="22"/>
        <v>52.105263157894733</v>
      </c>
      <c r="H90" s="3">
        <v>182</v>
      </c>
      <c r="I90" s="4">
        <f t="shared" si="23"/>
        <v>47.89473684210526</v>
      </c>
      <c r="J90" s="3"/>
      <c r="K90" s="4" t="str">
        <f t="shared" si="24"/>
        <v>.0</v>
      </c>
      <c r="L90" s="3">
        <f t="shared" si="31"/>
        <v>380</v>
      </c>
      <c r="M90" s="4">
        <f t="shared" si="25"/>
        <v>77.709611451942735</v>
      </c>
      <c r="N90" s="3">
        <v>243</v>
      </c>
      <c r="O90" s="4">
        <f t="shared" si="26"/>
        <v>63.94736842105263</v>
      </c>
      <c r="P90" s="3">
        <v>137</v>
      </c>
      <c r="Q90" s="4">
        <f t="shared" si="27"/>
        <v>36.05263157894737</v>
      </c>
      <c r="R90" s="3"/>
      <c r="S90" s="4" t="str">
        <f t="shared" si="28"/>
        <v>.0</v>
      </c>
    </row>
    <row r="91" spans="1:19" x14ac:dyDescent="0.2">
      <c r="B91" s="5" t="s">
        <v>94</v>
      </c>
      <c r="C91" s="19">
        <v>407</v>
      </c>
      <c r="D91" s="3">
        <f t="shared" si="30"/>
        <v>268</v>
      </c>
      <c r="E91" s="4">
        <f t="shared" si="29"/>
        <v>65.847665847665851</v>
      </c>
      <c r="F91" s="3">
        <v>178</v>
      </c>
      <c r="G91" s="4">
        <f t="shared" si="22"/>
        <v>66.417910447761201</v>
      </c>
      <c r="H91" s="3">
        <v>90</v>
      </c>
      <c r="I91" s="4">
        <f t="shared" si="23"/>
        <v>33.582089552238806</v>
      </c>
      <c r="J91" s="3"/>
      <c r="K91" s="4" t="str">
        <f t="shared" si="24"/>
        <v>.0</v>
      </c>
      <c r="L91" s="3">
        <f t="shared" si="31"/>
        <v>260</v>
      </c>
      <c r="M91" s="4">
        <f t="shared" si="25"/>
        <v>63.882063882063875</v>
      </c>
      <c r="N91" s="3">
        <v>236</v>
      </c>
      <c r="O91" s="4">
        <f t="shared" si="26"/>
        <v>90.769230769230774</v>
      </c>
      <c r="P91" s="3">
        <v>24</v>
      </c>
      <c r="Q91" s="4">
        <f t="shared" si="27"/>
        <v>9.2307692307692317</v>
      </c>
      <c r="R91" s="3"/>
      <c r="S91" s="4" t="str">
        <f t="shared" si="28"/>
        <v>.0</v>
      </c>
    </row>
    <row r="92" spans="1:19" x14ac:dyDescent="0.2">
      <c r="B92" s="5" t="s">
        <v>95</v>
      </c>
      <c r="C92" s="19">
        <v>834</v>
      </c>
      <c r="D92" s="3">
        <f t="shared" si="30"/>
        <v>741</v>
      </c>
      <c r="E92" s="4">
        <f t="shared" si="29"/>
        <v>88.84892086330936</v>
      </c>
      <c r="F92" s="3">
        <v>249</v>
      </c>
      <c r="G92" s="4">
        <f t="shared" si="22"/>
        <v>33.603238866396765</v>
      </c>
      <c r="H92" s="3">
        <v>492</v>
      </c>
      <c r="I92" s="4">
        <f t="shared" si="23"/>
        <v>66.396761133603249</v>
      </c>
      <c r="J92" s="3"/>
      <c r="K92" s="4" t="str">
        <f t="shared" si="24"/>
        <v>.0</v>
      </c>
      <c r="L92" s="3">
        <f t="shared" si="31"/>
        <v>741</v>
      </c>
      <c r="M92" s="4">
        <f t="shared" si="25"/>
        <v>88.84892086330936</v>
      </c>
      <c r="N92" s="3">
        <v>290</v>
      </c>
      <c r="O92" s="4">
        <f t="shared" si="26"/>
        <v>39.13630229419703</v>
      </c>
      <c r="P92" s="3">
        <v>451</v>
      </c>
      <c r="Q92" s="4">
        <f t="shared" si="27"/>
        <v>60.863697705802963</v>
      </c>
      <c r="R92" s="3"/>
      <c r="S92" s="4" t="str">
        <f t="shared" si="28"/>
        <v>.0</v>
      </c>
    </row>
    <row r="93" spans="1:19" x14ac:dyDescent="0.2">
      <c r="B93" s="5" t="s">
        <v>96</v>
      </c>
      <c r="C93" s="19">
        <v>68</v>
      </c>
      <c r="D93" s="3">
        <f t="shared" si="30"/>
        <v>66</v>
      </c>
      <c r="E93" s="4">
        <f t="shared" si="29"/>
        <v>97.058823529411768</v>
      </c>
      <c r="F93" s="3">
        <v>29</v>
      </c>
      <c r="G93" s="4">
        <f t="shared" si="22"/>
        <v>43.939393939393938</v>
      </c>
      <c r="H93" s="3">
        <v>37</v>
      </c>
      <c r="I93" s="4">
        <f t="shared" si="23"/>
        <v>56.060606060606055</v>
      </c>
      <c r="J93" s="3"/>
      <c r="K93" s="4" t="str">
        <f t="shared" si="24"/>
        <v>.0</v>
      </c>
      <c r="L93" s="3">
        <f t="shared" si="31"/>
        <v>66</v>
      </c>
      <c r="M93" s="4">
        <f t="shared" si="25"/>
        <v>97.058823529411768</v>
      </c>
      <c r="N93" s="3">
        <v>30</v>
      </c>
      <c r="O93" s="4">
        <f t="shared" si="26"/>
        <v>45.454545454545453</v>
      </c>
      <c r="P93" s="3">
        <v>36</v>
      </c>
      <c r="Q93" s="4">
        <f t="shared" si="27"/>
        <v>54.54545454545454</v>
      </c>
      <c r="R93" s="3"/>
      <c r="S93" s="4" t="str">
        <f t="shared" si="28"/>
        <v>.0</v>
      </c>
    </row>
    <row r="94" spans="1:19" x14ac:dyDescent="0.2">
      <c r="B94" s="5" t="s">
        <v>97</v>
      </c>
      <c r="C94" s="19">
        <v>20</v>
      </c>
      <c r="D94" s="3">
        <f t="shared" si="30"/>
        <v>20</v>
      </c>
      <c r="E94" s="4">
        <f t="shared" si="29"/>
        <v>100</v>
      </c>
      <c r="F94" s="3">
        <v>13</v>
      </c>
      <c r="G94" s="4">
        <f t="shared" si="22"/>
        <v>65</v>
      </c>
      <c r="H94" s="3">
        <v>7</v>
      </c>
      <c r="I94" s="4">
        <f t="shared" si="23"/>
        <v>35</v>
      </c>
      <c r="J94" s="3"/>
      <c r="K94" s="4" t="str">
        <f t="shared" si="24"/>
        <v>.0</v>
      </c>
      <c r="L94" s="3">
        <f t="shared" si="31"/>
        <v>20</v>
      </c>
      <c r="M94" s="4">
        <f t="shared" si="25"/>
        <v>100</v>
      </c>
      <c r="N94" s="3">
        <v>14</v>
      </c>
      <c r="O94" s="4">
        <f t="shared" si="26"/>
        <v>70</v>
      </c>
      <c r="P94" s="3">
        <v>6</v>
      </c>
      <c r="Q94" s="4">
        <f t="shared" si="27"/>
        <v>30</v>
      </c>
      <c r="R94" s="3"/>
      <c r="S94" s="4" t="str">
        <f t="shared" si="28"/>
        <v>.0</v>
      </c>
    </row>
    <row r="95" spans="1:19" s="25" customFormat="1" ht="21" customHeight="1" x14ac:dyDescent="0.2">
      <c r="A95" s="25" t="s">
        <v>98</v>
      </c>
      <c r="C95" s="27">
        <f>SUM(C96:C103)</f>
        <v>6436</v>
      </c>
      <c r="D95" s="27">
        <f>SUM(D96:D103)</f>
        <v>2998</v>
      </c>
      <c r="E95" s="28">
        <f t="shared" si="29"/>
        <v>46.581727781230576</v>
      </c>
      <c r="F95" s="27">
        <f>SUM(F96:F103)</f>
        <v>1810</v>
      </c>
      <c r="G95" s="28">
        <f t="shared" si="22"/>
        <v>60.373582388258839</v>
      </c>
      <c r="H95" s="27">
        <f>SUM(H96:H103)</f>
        <v>1188</v>
      </c>
      <c r="I95" s="28">
        <f t="shared" si="23"/>
        <v>39.626417611741161</v>
      </c>
      <c r="J95" s="27">
        <f>SUM(J96:J103)</f>
        <v>0</v>
      </c>
      <c r="K95" s="28" t="str">
        <f t="shared" si="24"/>
        <v>.0</v>
      </c>
      <c r="L95" s="27">
        <f>SUM(L96:L103)</f>
        <v>2986</v>
      </c>
      <c r="M95" s="28">
        <f t="shared" si="25"/>
        <v>46.3952765692977</v>
      </c>
      <c r="N95" s="27">
        <f>SUM(N96:N103)</f>
        <v>2010</v>
      </c>
      <c r="O95" s="28">
        <f t="shared" si="26"/>
        <v>67.314132618888152</v>
      </c>
      <c r="P95" s="27">
        <f>SUM(P96:P103)</f>
        <v>976</v>
      </c>
      <c r="Q95" s="28">
        <f t="shared" si="27"/>
        <v>32.685867381111855</v>
      </c>
      <c r="R95" s="27">
        <f>SUM(R96:R103)</f>
        <v>0</v>
      </c>
      <c r="S95" s="28" t="str">
        <f t="shared" si="28"/>
        <v>.0</v>
      </c>
    </row>
    <row r="96" spans="1:19" ht="21" customHeight="1" x14ac:dyDescent="0.2">
      <c r="A96" s="5"/>
      <c r="B96" s="5" t="s">
        <v>99</v>
      </c>
      <c r="C96" s="19">
        <v>568</v>
      </c>
      <c r="D96" s="3">
        <f t="shared" ref="D96:D103" si="32">SUM(F96,H96,J96)</f>
        <v>372</v>
      </c>
      <c r="E96" s="4">
        <f t="shared" si="29"/>
        <v>65.492957746478879</v>
      </c>
      <c r="F96" s="3">
        <v>268</v>
      </c>
      <c r="G96" s="4">
        <f t="shared" si="22"/>
        <v>72.043010752688176</v>
      </c>
      <c r="H96" s="3">
        <v>104</v>
      </c>
      <c r="I96" s="4">
        <f t="shared" si="23"/>
        <v>27.956989247311824</v>
      </c>
      <c r="J96" s="3"/>
      <c r="K96" s="4" t="str">
        <f t="shared" si="24"/>
        <v>.0</v>
      </c>
      <c r="L96" s="3">
        <f t="shared" ref="L96:L103" si="33">SUM(N96,P96,R96)</f>
        <v>365</v>
      </c>
      <c r="M96" s="4">
        <f t="shared" si="25"/>
        <v>64.260563380281681</v>
      </c>
      <c r="N96" s="3">
        <v>305</v>
      </c>
      <c r="O96" s="4">
        <f t="shared" si="26"/>
        <v>83.561643835616437</v>
      </c>
      <c r="P96" s="3">
        <v>60</v>
      </c>
      <c r="Q96" s="4">
        <f t="shared" si="27"/>
        <v>16.43835616438356</v>
      </c>
      <c r="R96" s="3"/>
      <c r="S96" s="4" t="str">
        <f t="shared" si="28"/>
        <v>.0</v>
      </c>
    </row>
    <row r="97" spans="1:19" x14ac:dyDescent="0.2">
      <c r="A97" s="5"/>
      <c r="B97" s="5" t="s">
        <v>100</v>
      </c>
      <c r="C97" s="19">
        <v>531</v>
      </c>
      <c r="D97" s="3">
        <f t="shared" si="32"/>
        <v>427</v>
      </c>
      <c r="E97" s="4">
        <f t="shared" si="29"/>
        <v>80.41431261770245</v>
      </c>
      <c r="F97" s="3">
        <v>262</v>
      </c>
      <c r="G97" s="4">
        <f t="shared" si="22"/>
        <v>61.358313817330213</v>
      </c>
      <c r="H97" s="3">
        <v>165</v>
      </c>
      <c r="I97" s="4">
        <f t="shared" si="23"/>
        <v>38.641686182669787</v>
      </c>
      <c r="J97" s="3"/>
      <c r="K97" s="4" t="str">
        <f t="shared" si="24"/>
        <v>.0</v>
      </c>
      <c r="L97" s="3">
        <f t="shared" si="33"/>
        <v>426</v>
      </c>
      <c r="M97" s="4">
        <f t="shared" si="25"/>
        <v>80.225988700564983</v>
      </c>
      <c r="N97" s="3">
        <v>275</v>
      </c>
      <c r="O97" s="4">
        <f t="shared" si="26"/>
        <v>64.55399061032864</v>
      </c>
      <c r="P97" s="3">
        <v>151</v>
      </c>
      <c r="Q97" s="4">
        <f t="shared" si="27"/>
        <v>35.44600938967136</v>
      </c>
      <c r="R97" s="3"/>
      <c r="S97" s="4" t="str">
        <f t="shared" si="28"/>
        <v>.0</v>
      </c>
    </row>
    <row r="98" spans="1:19" x14ac:dyDescent="0.2">
      <c r="A98" s="5"/>
      <c r="B98" s="5" t="s">
        <v>101</v>
      </c>
      <c r="C98" s="19">
        <v>3855</v>
      </c>
      <c r="D98" s="3">
        <f t="shared" si="32"/>
        <v>1050</v>
      </c>
      <c r="E98" s="4">
        <f t="shared" si="29"/>
        <v>27.237354085603112</v>
      </c>
      <c r="F98" s="3">
        <v>661</v>
      </c>
      <c r="G98" s="4">
        <f t="shared" si="22"/>
        <v>62.952380952380949</v>
      </c>
      <c r="H98" s="3">
        <v>389</v>
      </c>
      <c r="I98" s="4">
        <f t="shared" si="23"/>
        <v>37.047619047619044</v>
      </c>
      <c r="J98" s="3"/>
      <c r="K98" s="4" t="str">
        <f t="shared" si="24"/>
        <v>.0</v>
      </c>
      <c r="L98" s="3">
        <f t="shared" si="33"/>
        <v>1049</v>
      </c>
      <c r="M98" s="4">
        <f t="shared" si="25"/>
        <v>27.211413748378728</v>
      </c>
      <c r="N98" s="3">
        <v>722</v>
      </c>
      <c r="O98" s="4">
        <f t="shared" si="26"/>
        <v>68.827454718779791</v>
      </c>
      <c r="P98" s="3">
        <v>327</v>
      </c>
      <c r="Q98" s="4">
        <f t="shared" si="27"/>
        <v>31.172545281220209</v>
      </c>
      <c r="R98" s="3"/>
      <c r="S98" s="4" t="str">
        <f t="shared" si="28"/>
        <v>.0</v>
      </c>
    </row>
    <row r="99" spans="1:19" x14ac:dyDescent="0.2">
      <c r="A99" s="5"/>
      <c r="B99" s="5" t="s">
        <v>102</v>
      </c>
      <c r="C99" s="19">
        <v>172</v>
      </c>
      <c r="D99" s="3">
        <f t="shared" si="32"/>
        <v>113</v>
      </c>
      <c r="E99" s="4">
        <f t="shared" si="29"/>
        <v>65.697674418604649</v>
      </c>
      <c r="F99" s="3">
        <v>59</v>
      </c>
      <c r="G99" s="4">
        <f t="shared" si="22"/>
        <v>52.212389380530979</v>
      </c>
      <c r="H99" s="3">
        <v>54</v>
      </c>
      <c r="I99" s="4">
        <f t="shared" si="23"/>
        <v>47.787610619469028</v>
      </c>
      <c r="J99" s="3"/>
      <c r="K99" s="4" t="str">
        <f t="shared" si="24"/>
        <v>.0</v>
      </c>
      <c r="L99" s="3">
        <f t="shared" si="33"/>
        <v>113</v>
      </c>
      <c r="M99" s="4">
        <f t="shared" si="25"/>
        <v>65.697674418604649</v>
      </c>
      <c r="N99" s="3">
        <v>65</v>
      </c>
      <c r="O99" s="4">
        <f t="shared" si="26"/>
        <v>57.522123893805308</v>
      </c>
      <c r="P99" s="3">
        <v>48</v>
      </c>
      <c r="Q99" s="4">
        <f t="shared" si="27"/>
        <v>42.477876106194692</v>
      </c>
      <c r="R99" s="3"/>
      <c r="S99" s="4" t="str">
        <f t="shared" si="28"/>
        <v>.0</v>
      </c>
    </row>
    <row r="100" spans="1:19" x14ac:dyDescent="0.2">
      <c r="A100" s="5"/>
      <c r="B100" s="5" t="s">
        <v>103</v>
      </c>
      <c r="C100" s="19">
        <v>82</v>
      </c>
      <c r="D100" s="3">
        <f t="shared" si="32"/>
        <v>71</v>
      </c>
      <c r="E100" s="4">
        <f t="shared" si="29"/>
        <v>86.58536585365853</v>
      </c>
      <c r="F100" s="3">
        <v>37</v>
      </c>
      <c r="G100" s="4">
        <f t="shared" si="22"/>
        <v>52.112676056338024</v>
      </c>
      <c r="H100" s="3">
        <v>34</v>
      </c>
      <c r="I100" s="4">
        <f t="shared" si="23"/>
        <v>47.887323943661968</v>
      </c>
      <c r="J100" s="3"/>
      <c r="K100" s="4" t="str">
        <f t="shared" si="24"/>
        <v>.0</v>
      </c>
      <c r="L100" s="3">
        <f t="shared" si="33"/>
        <v>70</v>
      </c>
      <c r="M100" s="4">
        <f t="shared" si="25"/>
        <v>85.365853658536579</v>
      </c>
      <c r="N100" s="3">
        <v>41</v>
      </c>
      <c r="O100" s="4">
        <f t="shared" si="26"/>
        <v>58.571428571428577</v>
      </c>
      <c r="P100" s="3">
        <v>29</v>
      </c>
      <c r="Q100" s="4">
        <f t="shared" si="27"/>
        <v>41.428571428571431</v>
      </c>
      <c r="R100" s="3"/>
      <c r="S100" s="4" t="str">
        <f t="shared" si="28"/>
        <v>.0</v>
      </c>
    </row>
    <row r="101" spans="1:19" x14ac:dyDescent="0.2">
      <c r="A101" s="5"/>
      <c r="B101" s="5" t="s">
        <v>104</v>
      </c>
      <c r="C101" s="19">
        <v>470</v>
      </c>
      <c r="D101" s="3">
        <f t="shared" si="32"/>
        <v>396</v>
      </c>
      <c r="E101" s="4">
        <f t="shared" si="29"/>
        <v>84.255319148936167</v>
      </c>
      <c r="F101" s="3">
        <v>124</v>
      </c>
      <c r="G101" s="4">
        <f t="shared" si="22"/>
        <v>31.313131313131315</v>
      </c>
      <c r="H101" s="3">
        <v>272</v>
      </c>
      <c r="I101" s="4">
        <f t="shared" si="23"/>
        <v>68.686868686868678</v>
      </c>
      <c r="J101" s="3"/>
      <c r="K101" s="4" t="str">
        <f t="shared" si="24"/>
        <v>.0</v>
      </c>
      <c r="L101" s="3">
        <f t="shared" si="33"/>
        <v>396</v>
      </c>
      <c r="M101" s="4">
        <f t="shared" si="25"/>
        <v>84.255319148936167</v>
      </c>
      <c r="N101" s="3">
        <v>143</v>
      </c>
      <c r="O101" s="4">
        <f t="shared" si="26"/>
        <v>36.111111111111107</v>
      </c>
      <c r="P101" s="3">
        <v>253</v>
      </c>
      <c r="Q101" s="4">
        <f t="shared" si="27"/>
        <v>63.888888888888886</v>
      </c>
      <c r="R101" s="3"/>
      <c r="S101" s="4" t="str">
        <f t="shared" si="28"/>
        <v>.0</v>
      </c>
    </row>
    <row r="102" spans="1:19" x14ac:dyDescent="0.2">
      <c r="A102" s="5"/>
      <c r="B102" s="5" t="s">
        <v>105</v>
      </c>
      <c r="C102" s="19">
        <v>453</v>
      </c>
      <c r="D102" s="3">
        <f t="shared" si="32"/>
        <v>388</v>
      </c>
      <c r="E102" s="4">
        <f t="shared" si="29"/>
        <v>85.651214128035321</v>
      </c>
      <c r="F102" s="3">
        <v>284</v>
      </c>
      <c r="G102" s="4">
        <f t="shared" si="22"/>
        <v>73.19587628865979</v>
      </c>
      <c r="H102" s="3">
        <v>104</v>
      </c>
      <c r="I102" s="4">
        <f t="shared" si="23"/>
        <v>26.804123711340207</v>
      </c>
      <c r="J102" s="3"/>
      <c r="K102" s="4" t="str">
        <f t="shared" si="24"/>
        <v>.0</v>
      </c>
      <c r="L102" s="3">
        <f t="shared" si="33"/>
        <v>388</v>
      </c>
      <c r="M102" s="4">
        <f t="shared" si="25"/>
        <v>85.651214128035321</v>
      </c>
      <c r="N102" s="3">
        <v>311</v>
      </c>
      <c r="O102" s="4">
        <f t="shared" si="26"/>
        <v>80.154639175257742</v>
      </c>
      <c r="P102" s="3">
        <v>77</v>
      </c>
      <c r="Q102" s="4">
        <f t="shared" si="27"/>
        <v>19.845360824742269</v>
      </c>
      <c r="R102" s="3"/>
      <c r="S102" s="4" t="str">
        <f t="shared" si="28"/>
        <v>.0</v>
      </c>
    </row>
    <row r="103" spans="1:19" x14ac:dyDescent="0.2">
      <c r="B103" s="5" t="s">
        <v>106</v>
      </c>
      <c r="C103" s="19">
        <v>305</v>
      </c>
      <c r="D103" s="3">
        <f t="shared" si="32"/>
        <v>181</v>
      </c>
      <c r="E103" s="4">
        <f t="shared" si="29"/>
        <v>59.344262295081961</v>
      </c>
      <c r="F103" s="3">
        <v>115</v>
      </c>
      <c r="G103" s="4">
        <f t="shared" si="22"/>
        <v>63.53591160220995</v>
      </c>
      <c r="H103" s="3">
        <v>66</v>
      </c>
      <c r="I103" s="4">
        <f t="shared" si="23"/>
        <v>36.464088397790057</v>
      </c>
      <c r="J103" s="3"/>
      <c r="K103" s="4" t="str">
        <f t="shared" si="24"/>
        <v>.0</v>
      </c>
      <c r="L103" s="3">
        <f t="shared" si="33"/>
        <v>179</v>
      </c>
      <c r="M103" s="4">
        <f t="shared" si="25"/>
        <v>58.688524590163937</v>
      </c>
      <c r="N103" s="3">
        <v>148</v>
      </c>
      <c r="O103" s="4">
        <f t="shared" si="26"/>
        <v>82.681564245810051</v>
      </c>
      <c r="P103" s="3">
        <v>31</v>
      </c>
      <c r="Q103" s="4">
        <f t="shared" si="27"/>
        <v>17.318435754189945</v>
      </c>
      <c r="R103" s="3"/>
      <c r="S103" s="4" t="str">
        <f t="shared" si="28"/>
        <v>.0</v>
      </c>
    </row>
    <row r="104" spans="1:19" s="25" customFormat="1" ht="21" customHeight="1" x14ac:dyDescent="0.2">
      <c r="A104" s="25" t="s">
        <v>107</v>
      </c>
      <c r="C104" s="27">
        <f>SUM(C105:C113)</f>
        <v>6985</v>
      </c>
      <c r="D104" s="27">
        <f>SUM(D105:D113)</f>
        <v>5181</v>
      </c>
      <c r="E104" s="28">
        <f t="shared" si="29"/>
        <v>74.173228346456682</v>
      </c>
      <c r="F104" s="27">
        <f>SUM(F105:F113)</f>
        <v>2719</v>
      </c>
      <c r="G104" s="28">
        <f t="shared" si="22"/>
        <v>52.480216174483694</v>
      </c>
      <c r="H104" s="27">
        <f>SUM(H105:H113)</f>
        <v>2462</v>
      </c>
      <c r="I104" s="28">
        <f t="shared" si="23"/>
        <v>47.519783825516306</v>
      </c>
      <c r="J104" s="27">
        <f>SUM(J105:J113)</f>
        <v>0</v>
      </c>
      <c r="K104" s="28" t="str">
        <f t="shared" si="24"/>
        <v>.0</v>
      </c>
      <c r="L104" s="27">
        <f>SUM(L105:L113)</f>
        <v>5376</v>
      </c>
      <c r="M104" s="28">
        <f t="shared" si="25"/>
        <v>76.96492483894059</v>
      </c>
      <c r="N104" s="27">
        <f>SUM(N105:N113)</f>
        <v>3016</v>
      </c>
      <c r="O104" s="28">
        <f t="shared" si="26"/>
        <v>56.101190476190474</v>
      </c>
      <c r="P104" s="27">
        <f>SUM(P105:P113)</f>
        <v>2360</v>
      </c>
      <c r="Q104" s="28">
        <f t="shared" si="27"/>
        <v>43.898809523809526</v>
      </c>
      <c r="R104" s="27">
        <f>SUM(R105:R113)</f>
        <v>0</v>
      </c>
      <c r="S104" s="28" t="str">
        <f t="shared" si="28"/>
        <v>.0</v>
      </c>
    </row>
    <row r="105" spans="1:19" ht="21" customHeight="1" x14ac:dyDescent="0.2">
      <c r="A105" s="5"/>
      <c r="B105" s="5" t="s">
        <v>108</v>
      </c>
      <c r="C105" s="19">
        <v>536</v>
      </c>
      <c r="D105" s="3">
        <f t="shared" ref="D105:D113" si="34">SUM(F105,H105,J105)</f>
        <v>331</v>
      </c>
      <c r="E105" s="4">
        <f t="shared" si="29"/>
        <v>61.753731343283583</v>
      </c>
      <c r="F105" s="3">
        <v>149</v>
      </c>
      <c r="G105" s="4">
        <f t="shared" si="22"/>
        <v>45.015105740181269</v>
      </c>
      <c r="H105" s="3">
        <v>182</v>
      </c>
      <c r="I105" s="4">
        <f t="shared" si="23"/>
        <v>54.984894259818731</v>
      </c>
      <c r="J105" s="3"/>
      <c r="K105" s="4" t="str">
        <f t="shared" si="24"/>
        <v>.0</v>
      </c>
      <c r="L105" s="3">
        <f t="shared" ref="L105:L113" si="35">SUM(N105,P105,R105)</f>
        <v>331</v>
      </c>
      <c r="M105" s="4">
        <f t="shared" si="25"/>
        <v>61.753731343283583</v>
      </c>
      <c r="N105" s="3">
        <v>152</v>
      </c>
      <c r="O105" s="4">
        <f t="shared" si="26"/>
        <v>45.9214501510574</v>
      </c>
      <c r="P105" s="3">
        <v>179</v>
      </c>
      <c r="Q105" s="4">
        <f t="shared" si="27"/>
        <v>54.0785498489426</v>
      </c>
      <c r="R105" s="3"/>
      <c r="S105" s="4" t="str">
        <f t="shared" si="28"/>
        <v>.0</v>
      </c>
    </row>
    <row r="106" spans="1:19" x14ac:dyDescent="0.2">
      <c r="A106" s="5"/>
      <c r="B106" s="5" t="s">
        <v>109</v>
      </c>
      <c r="C106" s="19">
        <v>155</v>
      </c>
      <c r="D106" s="3">
        <f t="shared" si="34"/>
        <v>131</v>
      </c>
      <c r="E106" s="4">
        <f t="shared" si="29"/>
        <v>84.516129032258064</v>
      </c>
      <c r="F106" s="3">
        <v>64</v>
      </c>
      <c r="G106" s="4">
        <f t="shared" si="22"/>
        <v>48.854961832061065</v>
      </c>
      <c r="H106" s="3">
        <v>67</v>
      </c>
      <c r="I106" s="4">
        <f t="shared" si="23"/>
        <v>51.145038167938928</v>
      </c>
      <c r="J106" s="3"/>
      <c r="K106" s="4" t="str">
        <f t="shared" si="24"/>
        <v>.0</v>
      </c>
      <c r="L106" s="3">
        <f t="shared" si="35"/>
        <v>129</v>
      </c>
      <c r="M106" s="4">
        <f t="shared" si="25"/>
        <v>83.225806451612911</v>
      </c>
      <c r="N106" s="3">
        <v>62</v>
      </c>
      <c r="O106" s="4">
        <f t="shared" si="26"/>
        <v>48.062015503875969</v>
      </c>
      <c r="P106" s="3">
        <v>67</v>
      </c>
      <c r="Q106" s="4">
        <f t="shared" si="27"/>
        <v>51.937984496124031</v>
      </c>
      <c r="R106" s="3"/>
      <c r="S106" s="4" t="str">
        <f t="shared" si="28"/>
        <v>.0</v>
      </c>
    </row>
    <row r="107" spans="1:19" x14ac:dyDescent="0.2">
      <c r="A107" s="5"/>
      <c r="B107" s="5" t="s">
        <v>110</v>
      </c>
      <c r="C107" s="19">
        <v>344</v>
      </c>
      <c r="D107" s="3">
        <f t="shared" si="34"/>
        <v>171</v>
      </c>
      <c r="E107" s="4">
        <f t="shared" si="29"/>
        <v>49.709302325581397</v>
      </c>
      <c r="F107" s="3">
        <v>88</v>
      </c>
      <c r="G107" s="4">
        <f t="shared" si="22"/>
        <v>51.461988304093566</v>
      </c>
      <c r="H107" s="3">
        <v>83</v>
      </c>
      <c r="I107" s="4">
        <f t="shared" si="23"/>
        <v>48.538011695906427</v>
      </c>
      <c r="J107" s="3"/>
      <c r="K107" s="4" t="str">
        <f t="shared" si="24"/>
        <v>.0</v>
      </c>
      <c r="L107" s="3">
        <f t="shared" si="35"/>
        <v>169</v>
      </c>
      <c r="M107" s="4">
        <f t="shared" si="25"/>
        <v>49.127906976744185</v>
      </c>
      <c r="N107" s="3">
        <v>95</v>
      </c>
      <c r="O107" s="4">
        <f t="shared" si="26"/>
        <v>56.213017751479285</v>
      </c>
      <c r="P107" s="3">
        <v>74</v>
      </c>
      <c r="Q107" s="4">
        <f t="shared" si="27"/>
        <v>43.786982248520715</v>
      </c>
      <c r="R107" s="3"/>
      <c r="S107" s="4" t="str">
        <f t="shared" si="28"/>
        <v>.0</v>
      </c>
    </row>
    <row r="108" spans="1:19" x14ac:dyDescent="0.2">
      <c r="A108" s="5"/>
      <c r="B108" s="5" t="s">
        <v>111</v>
      </c>
      <c r="C108" s="19">
        <v>353</v>
      </c>
      <c r="D108" s="3">
        <f t="shared" si="34"/>
        <v>294</v>
      </c>
      <c r="E108" s="4">
        <f t="shared" si="29"/>
        <v>83.286118980169974</v>
      </c>
      <c r="F108" s="3">
        <v>149</v>
      </c>
      <c r="G108" s="4">
        <f t="shared" si="22"/>
        <v>50.680272108843539</v>
      </c>
      <c r="H108" s="3">
        <v>145</v>
      </c>
      <c r="I108" s="4">
        <f t="shared" si="23"/>
        <v>49.319727891156461</v>
      </c>
      <c r="J108" s="3"/>
      <c r="K108" s="4" t="str">
        <f t="shared" si="24"/>
        <v>.0</v>
      </c>
      <c r="L108" s="3">
        <f t="shared" si="35"/>
        <v>289</v>
      </c>
      <c r="M108" s="4">
        <f t="shared" si="25"/>
        <v>81.869688385269129</v>
      </c>
      <c r="N108" s="3">
        <v>160</v>
      </c>
      <c r="O108" s="4">
        <f t="shared" si="26"/>
        <v>55.363321799307961</v>
      </c>
      <c r="P108" s="3">
        <v>129</v>
      </c>
      <c r="Q108" s="4">
        <f t="shared" si="27"/>
        <v>44.636678200692046</v>
      </c>
      <c r="R108" s="3"/>
      <c r="S108" s="4" t="str">
        <f t="shared" si="28"/>
        <v>.0</v>
      </c>
    </row>
    <row r="109" spans="1:19" x14ac:dyDescent="0.2">
      <c r="A109" s="5"/>
      <c r="B109" s="5" t="s">
        <v>112</v>
      </c>
      <c r="C109" s="19">
        <v>1711</v>
      </c>
      <c r="D109" s="3">
        <f t="shared" si="34"/>
        <v>1314</v>
      </c>
      <c r="E109" s="4">
        <f t="shared" si="29"/>
        <v>76.797194623027465</v>
      </c>
      <c r="F109" s="3">
        <v>680</v>
      </c>
      <c r="G109" s="4">
        <f t="shared" si="22"/>
        <v>51.7503805175038</v>
      </c>
      <c r="H109" s="3">
        <v>634</v>
      </c>
      <c r="I109" s="4">
        <f t="shared" si="23"/>
        <v>48.249619482496193</v>
      </c>
      <c r="J109" s="3"/>
      <c r="K109" s="4" t="str">
        <f t="shared" si="24"/>
        <v>.0</v>
      </c>
      <c r="L109" s="3">
        <f t="shared" si="35"/>
        <v>1314</v>
      </c>
      <c r="M109" s="4">
        <f t="shared" si="25"/>
        <v>76.797194623027465</v>
      </c>
      <c r="N109" s="3">
        <v>905</v>
      </c>
      <c r="O109" s="4">
        <f t="shared" si="26"/>
        <v>68.873668188736687</v>
      </c>
      <c r="P109" s="3">
        <v>409</v>
      </c>
      <c r="Q109" s="4">
        <f t="shared" si="27"/>
        <v>31.12633181126332</v>
      </c>
      <c r="R109" s="3"/>
      <c r="S109" s="4" t="str">
        <f t="shared" si="28"/>
        <v>.0</v>
      </c>
    </row>
    <row r="110" spans="1:19" x14ac:dyDescent="0.2">
      <c r="A110" s="5"/>
      <c r="B110" s="5" t="s">
        <v>113</v>
      </c>
      <c r="C110" s="19">
        <v>2427</v>
      </c>
      <c r="D110" s="3">
        <f t="shared" si="34"/>
        <v>1819</v>
      </c>
      <c r="E110" s="4">
        <f t="shared" si="29"/>
        <v>74.948496085702516</v>
      </c>
      <c r="F110" s="3">
        <v>933</v>
      </c>
      <c r="G110" s="4">
        <f t="shared" si="22"/>
        <v>51.291918636613524</v>
      </c>
      <c r="H110" s="3">
        <v>886</v>
      </c>
      <c r="I110" s="4">
        <f t="shared" si="23"/>
        <v>48.708081363386476</v>
      </c>
      <c r="J110" s="3"/>
      <c r="K110" s="4" t="str">
        <f t="shared" si="24"/>
        <v>.0</v>
      </c>
      <c r="L110" s="3">
        <f t="shared" si="35"/>
        <v>2039</v>
      </c>
      <c r="M110" s="4">
        <f t="shared" si="25"/>
        <v>84.013185002060155</v>
      </c>
      <c r="N110" s="3">
        <v>954</v>
      </c>
      <c r="O110" s="4">
        <f t="shared" si="26"/>
        <v>46.787641000490439</v>
      </c>
      <c r="P110" s="3">
        <v>1085</v>
      </c>
      <c r="Q110" s="4">
        <f t="shared" si="27"/>
        <v>53.212358999509568</v>
      </c>
      <c r="R110" s="3"/>
      <c r="S110" s="4" t="str">
        <f t="shared" si="28"/>
        <v>.0</v>
      </c>
    </row>
    <row r="111" spans="1:19" x14ac:dyDescent="0.2">
      <c r="A111" s="5"/>
      <c r="B111" s="5" t="s">
        <v>114</v>
      </c>
      <c r="C111" s="19">
        <v>627</v>
      </c>
      <c r="D111" s="3">
        <f t="shared" si="34"/>
        <v>525</v>
      </c>
      <c r="E111" s="4">
        <f t="shared" si="29"/>
        <v>83.732057416267949</v>
      </c>
      <c r="F111" s="3">
        <v>298</v>
      </c>
      <c r="G111" s="4">
        <f t="shared" si="22"/>
        <v>56.761904761904759</v>
      </c>
      <c r="H111" s="3">
        <v>227</v>
      </c>
      <c r="I111" s="4">
        <f t="shared" si="23"/>
        <v>43.238095238095234</v>
      </c>
      <c r="J111" s="3"/>
      <c r="K111" s="4" t="str">
        <f t="shared" si="24"/>
        <v>.0</v>
      </c>
      <c r="L111" s="3">
        <f t="shared" si="35"/>
        <v>520</v>
      </c>
      <c r="M111" s="4">
        <f t="shared" si="25"/>
        <v>82.934609250398722</v>
      </c>
      <c r="N111" s="3">
        <v>307</v>
      </c>
      <c r="O111" s="4">
        <f t="shared" si="26"/>
        <v>59.03846153846154</v>
      </c>
      <c r="P111" s="3">
        <v>213</v>
      </c>
      <c r="Q111" s="4">
        <f t="shared" si="27"/>
        <v>40.96153846153846</v>
      </c>
      <c r="R111" s="3"/>
      <c r="S111" s="4" t="str">
        <f t="shared" si="28"/>
        <v>.0</v>
      </c>
    </row>
    <row r="112" spans="1:19" x14ac:dyDescent="0.2">
      <c r="B112" s="5" t="s">
        <v>115</v>
      </c>
      <c r="C112" s="19">
        <v>431</v>
      </c>
      <c r="D112" s="3">
        <f t="shared" si="34"/>
        <v>253</v>
      </c>
      <c r="E112" s="4">
        <f t="shared" si="29"/>
        <v>58.700696055684453</v>
      </c>
      <c r="F112" s="3">
        <v>98</v>
      </c>
      <c r="G112" s="4">
        <f t="shared" si="22"/>
        <v>38.735177865612648</v>
      </c>
      <c r="H112" s="3">
        <v>155</v>
      </c>
      <c r="I112" s="4">
        <f t="shared" si="23"/>
        <v>61.264822134387352</v>
      </c>
      <c r="J112" s="3"/>
      <c r="K112" s="4" t="str">
        <f t="shared" si="24"/>
        <v>.0</v>
      </c>
      <c r="L112" s="3">
        <f t="shared" si="35"/>
        <v>246</v>
      </c>
      <c r="M112" s="4">
        <f t="shared" si="25"/>
        <v>57.076566125290014</v>
      </c>
      <c r="N112" s="3">
        <v>125</v>
      </c>
      <c r="O112" s="4">
        <f t="shared" si="26"/>
        <v>50.813008130081307</v>
      </c>
      <c r="P112" s="3">
        <v>121</v>
      </c>
      <c r="Q112" s="4">
        <f t="shared" si="27"/>
        <v>49.1869918699187</v>
      </c>
      <c r="R112" s="3"/>
      <c r="S112" s="4" t="str">
        <f t="shared" si="28"/>
        <v>.0</v>
      </c>
    </row>
    <row r="113" spans="1:19" x14ac:dyDescent="0.2">
      <c r="B113" s="5" t="s">
        <v>116</v>
      </c>
      <c r="C113" s="19">
        <v>401</v>
      </c>
      <c r="D113" s="3">
        <f t="shared" si="34"/>
        <v>343</v>
      </c>
      <c r="E113" s="4">
        <f t="shared" si="29"/>
        <v>85.536159600997507</v>
      </c>
      <c r="F113" s="3">
        <v>260</v>
      </c>
      <c r="G113" s="4">
        <f t="shared" si="22"/>
        <v>75.801749271137027</v>
      </c>
      <c r="H113" s="3">
        <v>83</v>
      </c>
      <c r="I113" s="4">
        <f t="shared" si="23"/>
        <v>24.198250728862973</v>
      </c>
      <c r="J113" s="3"/>
      <c r="K113" s="4" t="str">
        <f t="shared" si="24"/>
        <v>.0</v>
      </c>
      <c r="L113" s="3">
        <f t="shared" si="35"/>
        <v>339</v>
      </c>
      <c r="M113" s="4">
        <f t="shared" si="25"/>
        <v>84.538653366583532</v>
      </c>
      <c r="N113" s="3">
        <v>256</v>
      </c>
      <c r="O113" s="4">
        <f t="shared" si="26"/>
        <v>75.516224188790559</v>
      </c>
      <c r="P113" s="3">
        <v>83</v>
      </c>
      <c r="Q113" s="4">
        <f t="shared" si="27"/>
        <v>24.483775811209441</v>
      </c>
      <c r="R113" s="3"/>
      <c r="S113" s="4" t="str">
        <f t="shared" si="28"/>
        <v>.0</v>
      </c>
    </row>
    <row r="114" spans="1:19" x14ac:dyDescent="0.2">
      <c r="A114" s="6"/>
      <c r="B114" s="6"/>
      <c r="C114" s="6"/>
      <c r="D114" s="7"/>
      <c r="E114" s="7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</row>
    <row r="115" spans="1:19" x14ac:dyDescent="0.2">
      <c r="A115" s="9" t="s">
        <v>117</v>
      </c>
      <c r="B115" s="10"/>
      <c r="C115" s="10"/>
      <c r="D115" s="11"/>
      <c r="E115" s="11"/>
      <c r="F115" s="12"/>
      <c r="G115" s="12"/>
      <c r="H115" s="12"/>
      <c r="I115" s="12"/>
      <c r="J115" s="12"/>
      <c r="K115" s="12"/>
      <c r="L115" s="13"/>
      <c r="M115" s="14"/>
      <c r="N115" s="13"/>
      <c r="O115" s="14"/>
      <c r="P115" s="12"/>
      <c r="Q115" s="12"/>
      <c r="R115" s="12"/>
      <c r="S115" s="12"/>
    </row>
    <row r="116" spans="1:19" ht="12.75" customHeight="1" x14ac:dyDescent="0.2">
      <c r="A116" s="38" t="s">
        <v>121</v>
      </c>
      <c r="B116" s="38"/>
      <c r="C116" s="38"/>
      <c r="D116" s="38"/>
      <c r="E116" s="38"/>
      <c r="F116" s="38"/>
      <c r="G116" s="11"/>
      <c r="H116" s="11"/>
      <c r="I116" s="11"/>
      <c r="J116" s="11"/>
      <c r="K116" s="11"/>
      <c r="L116" s="11"/>
      <c r="M116" s="11"/>
      <c r="N116" s="2"/>
      <c r="P116" s="11"/>
      <c r="Q116" s="11"/>
      <c r="R116" s="11"/>
      <c r="S116" s="11"/>
    </row>
    <row r="117" spans="1:19" ht="12.75" customHeight="1" x14ac:dyDescent="0.2">
      <c r="A117" s="38" t="s">
        <v>122</v>
      </c>
      <c r="B117" s="38"/>
      <c r="C117" s="38"/>
      <c r="D117" s="38"/>
      <c r="E117" s="38"/>
      <c r="F117" s="38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</row>
    <row r="118" spans="1:19" x14ac:dyDescent="0.2">
      <c r="A118" s="15" t="s">
        <v>118</v>
      </c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</row>
    <row r="119" spans="1:19" x14ac:dyDescent="0.2"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</row>
    <row r="120" spans="1:19" x14ac:dyDescent="0.2"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</row>
    <row r="121" spans="1:19" x14ac:dyDescent="0.2"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</row>
    <row r="122" spans="1:19" x14ac:dyDescent="0.2"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</row>
    <row r="123" spans="1:19" x14ac:dyDescent="0.2"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</row>
    <row r="124" spans="1:19" x14ac:dyDescent="0.2"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</row>
    <row r="125" spans="1:19" x14ac:dyDescent="0.2"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spans="1:19" x14ac:dyDescent="0.2"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</row>
    <row r="127" spans="1:19" x14ac:dyDescent="0.2"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spans="1:19" x14ac:dyDescent="0.2"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spans="4:19" x14ac:dyDescent="0.2"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4:19" x14ac:dyDescent="0.2"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spans="4:19" x14ac:dyDescent="0.2"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spans="4:19" x14ac:dyDescent="0.2"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spans="4:19" x14ac:dyDescent="0.2"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spans="4:19" x14ac:dyDescent="0.2"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spans="4:19" x14ac:dyDescent="0.2"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spans="4:19" x14ac:dyDescent="0.2"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spans="4:19" x14ac:dyDescent="0.2"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spans="4:19" x14ac:dyDescent="0.2"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spans="4:19" x14ac:dyDescent="0.2"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spans="4:19" x14ac:dyDescent="0.2"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4:19" x14ac:dyDescent="0.2"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spans="4:19" x14ac:dyDescent="0.2"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spans="4:19" x14ac:dyDescent="0.2"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spans="4:19" x14ac:dyDescent="0.2"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spans="4:19" x14ac:dyDescent="0.2"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spans="4:19" x14ac:dyDescent="0.2"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spans="4:19" x14ac:dyDescent="0.2"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spans="4:19" x14ac:dyDescent="0.2"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spans="4:19" x14ac:dyDescent="0.2"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spans="4:19" x14ac:dyDescent="0.2"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spans="4:19" x14ac:dyDescent="0.2"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spans="4:19" x14ac:dyDescent="0.2"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spans="4:19" x14ac:dyDescent="0.2"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spans="4:19" x14ac:dyDescent="0.2"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spans="4:19" x14ac:dyDescent="0.2"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spans="4:19" x14ac:dyDescent="0.2"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4:19" x14ac:dyDescent="0.2"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4:19" x14ac:dyDescent="0.2"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4:19" x14ac:dyDescent="0.2"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4:19" x14ac:dyDescent="0.2"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4:19" x14ac:dyDescent="0.2"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4:19" x14ac:dyDescent="0.2"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4:19" x14ac:dyDescent="0.2"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4:19" x14ac:dyDescent="0.2"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4:19" x14ac:dyDescent="0.2"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4:19" x14ac:dyDescent="0.2"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4:19" x14ac:dyDescent="0.2"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4:19" x14ac:dyDescent="0.2"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</row>
    <row r="169" spans="4:19" x14ac:dyDescent="0.2"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4:19" x14ac:dyDescent="0.2"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4:19" x14ac:dyDescent="0.2"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4:19" x14ac:dyDescent="0.2"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4:19" x14ac:dyDescent="0.2"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4:19" x14ac:dyDescent="0.2"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4:19" x14ac:dyDescent="0.2"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4:19" x14ac:dyDescent="0.2"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4:19" x14ac:dyDescent="0.2"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4:19" x14ac:dyDescent="0.2"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4:19" x14ac:dyDescent="0.2"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spans="4:19" x14ac:dyDescent="0.2"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spans="4:19" x14ac:dyDescent="0.2"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spans="4:19" x14ac:dyDescent="0.2"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spans="4:19" x14ac:dyDescent="0.2"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spans="4:19" x14ac:dyDescent="0.2"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spans="4:19" x14ac:dyDescent="0.2"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spans="4:19" x14ac:dyDescent="0.2"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spans="4:19" x14ac:dyDescent="0.2"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spans="4:19" x14ac:dyDescent="0.2"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spans="4:19" x14ac:dyDescent="0.2"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spans="4:19" x14ac:dyDescent="0.2"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spans="4:19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spans="4:19" x14ac:dyDescent="0.2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spans="4:19" x14ac:dyDescent="0.2"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spans="4:19" x14ac:dyDescent="0.2"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spans="4:19" x14ac:dyDescent="0.2"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spans="4:19" x14ac:dyDescent="0.2"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spans="4:19" x14ac:dyDescent="0.2"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spans="4:19" x14ac:dyDescent="0.2"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spans="4:19" x14ac:dyDescent="0.2"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spans="4:19" x14ac:dyDescent="0.2"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spans="4:19" x14ac:dyDescent="0.2"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spans="4:19" x14ac:dyDescent="0.2"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spans="4:19" x14ac:dyDescent="0.2"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spans="4:19" x14ac:dyDescent="0.2"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spans="4:19" x14ac:dyDescent="0.2"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spans="4:19" x14ac:dyDescent="0.2"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spans="4:19" x14ac:dyDescent="0.2"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4:19" x14ac:dyDescent="0.2"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spans="4:19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spans="4:19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spans="4:19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spans="4:19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spans="4:19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spans="4:19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spans="4:19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spans="4:19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spans="4:19" x14ac:dyDescent="0.2"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spans="4:19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spans="4:19" x14ac:dyDescent="0.2"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spans="4:19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spans="4:19" x14ac:dyDescent="0.2"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spans="4:19" x14ac:dyDescent="0.2"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spans="4:19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spans="4:19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spans="4:19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spans="4:19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spans="4:19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spans="4:19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spans="4:19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spans="4:19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spans="4:19" x14ac:dyDescent="0.2"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spans="4:19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spans="4:19" x14ac:dyDescent="0.2"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spans="4:19" x14ac:dyDescent="0.2"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spans="4:19" x14ac:dyDescent="0.2"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spans="4:19" x14ac:dyDescent="0.2"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spans="4:19" x14ac:dyDescent="0.2"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spans="4:19" x14ac:dyDescent="0.2"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spans="4:19" x14ac:dyDescent="0.2"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spans="4:19" x14ac:dyDescent="0.2"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spans="4:19" x14ac:dyDescent="0.2"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spans="4:19" x14ac:dyDescent="0.2"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spans="4:19" x14ac:dyDescent="0.2"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spans="4:19" x14ac:dyDescent="0.2"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spans="4:19" x14ac:dyDescent="0.2"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spans="4:19" x14ac:dyDescent="0.2"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spans="4:19" x14ac:dyDescent="0.2"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spans="4:19" x14ac:dyDescent="0.2"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spans="4:19" x14ac:dyDescent="0.2"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spans="4:19" x14ac:dyDescent="0.2"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spans="4:19" x14ac:dyDescent="0.2"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spans="4:19" x14ac:dyDescent="0.2"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spans="4:19" x14ac:dyDescent="0.2"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spans="4:19" x14ac:dyDescent="0.2"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</row>
    <row r="255" spans="4:19" x14ac:dyDescent="0.2"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</row>
    <row r="256" spans="4:19" x14ac:dyDescent="0.2"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</row>
    <row r="257" spans="4:19" x14ac:dyDescent="0.2"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</row>
    <row r="258" spans="4:19" x14ac:dyDescent="0.2"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</row>
    <row r="259" spans="4:19" x14ac:dyDescent="0.2"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</row>
    <row r="260" spans="4:19" x14ac:dyDescent="0.2"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</row>
    <row r="261" spans="4:19" x14ac:dyDescent="0.2"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</row>
    <row r="262" spans="4:19" x14ac:dyDescent="0.2"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</row>
    <row r="263" spans="4:19" x14ac:dyDescent="0.2"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</row>
    <row r="264" spans="4:19" x14ac:dyDescent="0.2"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</row>
    <row r="265" spans="4:19" x14ac:dyDescent="0.2"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spans="4:19" x14ac:dyDescent="0.2"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</row>
    <row r="267" spans="4:19" x14ac:dyDescent="0.2"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spans="4:19" x14ac:dyDescent="0.2"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</row>
    <row r="269" spans="4:19" x14ac:dyDescent="0.2"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</row>
    <row r="270" spans="4:19" x14ac:dyDescent="0.2"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</row>
    <row r="271" spans="4:19" x14ac:dyDescent="0.2"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</row>
    <row r="272" spans="4:19" x14ac:dyDescent="0.2"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</row>
    <row r="273" spans="4:19" x14ac:dyDescent="0.2"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</row>
    <row r="274" spans="4:19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spans="4:19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</row>
    <row r="276" spans="4:19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</row>
    <row r="277" spans="4:19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</row>
    <row r="278" spans="4:19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</row>
    <row r="279" spans="4:19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</row>
    <row r="280" spans="4:19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</row>
    <row r="281" spans="4:19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spans="4:19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</row>
    <row r="283" spans="4:19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spans="4:19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</row>
    <row r="285" spans="4:19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</row>
    <row r="286" spans="4:19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</row>
    <row r="287" spans="4:19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</row>
    <row r="288" spans="4:19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</row>
    <row r="289" spans="4:19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</row>
    <row r="290" spans="4:19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</row>
    <row r="291" spans="4:19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</row>
    <row r="292" spans="4:19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</row>
    <row r="293" spans="4:19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</row>
    <row r="294" spans="4:19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</row>
    <row r="295" spans="4:19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</row>
    <row r="296" spans="4:19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</row>
    <row r="297" spans="4:19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</row>
    <row r="298" spans="4:19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spans="4:19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</row>
    <row r="300" spans="4:19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spans="4:19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</row>
    <row r="302" spans="4:19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</row>
    <row r="303" spans="4:19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</row>
    <row r="304" spans="4:19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</row>
    <row r="305" spans="4:19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</row>
    <row r="306" spans="4:19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</row>
    <row r="307" spans="4:19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</row>
    <row r="308" spans="4:19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</row>
    <row r="309" spans="4:19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</row>
    <row r="310" spans="4:19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</row>
    <row r="311" spans="4:19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</row>
    <row r="312" spans="4:19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spans="4:19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spans="4:19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spans="4:19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spans="4:19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spans="4:19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spans="4:19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spans="4:19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spans="4:19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spans="4:19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spans="4:19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spans="4:19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spans="4:19" x14ac:dyDescent="0.2"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spans="4:19" x14ac:dyDescent="0.2"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spans="4:19" x14ac:dyDescent="0.2"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spans="4:19" x14ac:dyDescent="0.2"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spans="4:19" x14ac:dyDescent="0.2"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spans="4:19" x14ac:dyDescent="0.2"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spans="4:19" x14ac:dyDescent="0.2"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spans="4:19" x14ac:dyDescent="0.2"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spans="4:19" x14ac:dyDescent="0.2"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spans="4:19" x14ac:dyDescent="0.2"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spans="4:19" x14ac:dyDescent="0.2"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spans="4:19" x14ac:dyDescent="0.2"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spans="4:19" x14ac:dyDescent="0.2"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spans="4:19" x14ac:dyDescent="0.2"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  <row r="338" spans="4:19" x14ac:dyDescent="0.2"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</row>
    <row r="339" spans="4:19" x14ac:dyDescent="0.2"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</row>
    <row r="340" spans="4:19" x14ac:dyDescent="0.2"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</row>
    <row r="341" spans="4:19" x14ac:dyDescent="0.2"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</row>
    <row r="342" spans="4:19" x14ac:dyDescent="0.2"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</row>
    <row r="343" spans="4:19" x14ac:dyDescent="0.2"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</row>
    <row r="344" spans="4:19" x14ac:dyDescent="0.2"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</row>
    <row r="345" spans="4:19" x14ac:dyDescent="0.2"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</row>
    <row r="346" spans="4:19" x14ac:dyDescent="0.2"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</row>
    <row r="347" spans="4:19" x14ac:dyDescent="0.2"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</row>
    <row r="348" spans="4:19" x14ac:dyDescent="0.2"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</row>
    <row r="349" spans="4:19" x14ac:dyDescent="0.2"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</row>
    <row r="350" spans="4:19" x14ac:dyDescent="0.2"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</row>
    <row r="351" spans="4:19" x14ac:dyDescent="0.2"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</row>
    <row r="352" spans="4:19" x14ac:dyDescent="0.2"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</row>
    <row r="353" spans="4:19" x14ac:dyDescent="0.2"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</row>
    <row r="354" spans="4:19" x14ac:dyDescent="0.2"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</row>
    <row r="355" spans="4:19" x14ac:dyDescent="0.2"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</row>
    <row r="356" spans="4:19" x14ac:dyDescent="0.2"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</row>
    <row r="357" spans="4:19" x14ac:dyDescent="0.2"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</row>
    <row r="358" spans="4:19" x14ac:dyDescent="0.2"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</row>
    <row r="359" spans="4:19" x14ac:dyDescent="0.2"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</row>
    <row r="360" spans="4:19" x14ac:dyDescent="0.2"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</row>
    <row r="361" spans="4:19" x14ac:dyDescent="0.2"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</row>
    <row r="362" spans="4:19" x14ac:dyDescent="0.2"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</row>
    <row r="363" spans="4:19" x14ac:dyDescent="0.2"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</row>
    <row r="364" spans="4:19" x14ac:dyDescent="0.2"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</row>
    <row r="365" spans="4:19" x14ac:dyDescent="0.2"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</row>
    <row r="366" spans="4:19" x14ac:dyDescent="0.2"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</row>
    <row r="367" spans="4:19" x14ac:dyDescent="0.2"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</row>
    <row r="368" spans="4:19" x14ac:dyDescent="0.2"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</row>
    <row r="369" spans="4:19" x14ac:dyDescent="0.2"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</row>
    <row r="370" spans="4:19" x14ac:dyDescent="0.2"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</row>
    <row r="371" spans="4:19" x14ac:dyDescent="0.2"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</row>
    <row r="372" spans="4:19" x14ac:dyDescent="0.2"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</row>
    <row r="373" spans="4:19" x14ac:dyDescent="0.2"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</row>
    <row r="374" spans="4:19" x14ac:dyDescent="0.2"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</row>
    <row r="375" spans="4:19" x14ac:dyDescent="0.2"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</row>
    <row r="376" spans="4:19" x14ac:dyDescent="0.2"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</row>
    <row r="377" spans="4:19" x14ac:dyDescent="0.2"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</row>
    <row r="378" spans="4:19" x14ac:dyDescent="0.2"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</row>
    <row r="379" spans="4:19" x14ac:dyDescent="0.2"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</row>
    <row r="380" spans="4:19" x14ac:dyDescent="0.2"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</row>
    <row r="381" spans="4:19" x14ac:dyDescent="0.2"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</row>
    <row r="382" spans="4:19" x14ac:dyDescent="0.2"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</row>
    <row r="383" spans="4:19" x14ac:dyDescent="0.2"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</row>
    <row r="384" spans="4:19" x14ac:dyDescent="0.2"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</row>
    <row r="385" spans="4:19" x14ac:dyDescent="0.2"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</row>
    <row r="386" spans="4:19" x14ac:dyDescent="0.2"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</row>
    <row r="387" spans="4:19" x14ac:dyDescent="0.2"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</row>
    <row r="388" spans="4:19" x14ac:dyDescent="0.2"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</row>
    <row r="389" spans="4:19" x14ac:dyDescent="0.2"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</row>
    <row r="390" spans="4:19" x14ac:dyDescent="0.2"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</row>
    <row r="391" spans="4:19" x14ac:dyDescent="0.2"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</row>
    <row r="392" spans="4:19" x14ac:dyDescent="0.2"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</row>
    <row r="393" spans="4:19" x14ac:dyDescent="0.2"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</row>
    <row r="394" spans="4:19" x14ac:dyDescent="0.2"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</row>
    <row r="395" spans="4:19" x14ac:dyDescent="0.2"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</row>
    <row r="396" spans="4:19" x14ac:dyDescent="0.2"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</row>
    <row r="397" spans="4:19" x14ac:dyDescent="0.2"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</row>
    <row r="398" spans="4:19" x14ac:dyDescent="0.2"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</row>
    <row r="399" spans="4:19" x14ac:dyDescent="0.2"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</row>
    <row r="400" spans="4:19" x14ac:dyDescent="0.2"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</row>
    <row r="401" spans="4:19" x14ac:dyDescent="0.2"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</row>
    <row r="402" spans="4:19" x14ac:dyDescent="0.2"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</row>
    <row r="403" spans="4:19" x14ac:dyDescent="0.2"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</row>
    <row r="404" spans="4:19" x14ac:dyDescent="0.2"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</row>
    <row r="405" spans="4:19" x14ac:dyDescent="0.2"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</row>
    <row r="406" spans="4:19" x14ac:dyDescent="0.2"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</row>
    <row r="407" spans="4:19" x14ac:dyDescent="0.2"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</row>
    <row r="408" spans="4:19" x14ac:dyDescent="0.2"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</row>
    <row r="409" spans="4:19" x14ac:dyDescent="0.2"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</row>
    <row r="410" spans="4:19" x14ac:dyDescent="0.2"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</row>
    <row r="411" spans="4:19" x14ac:dyDescent="0.2"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</row>
    <row r="412" spans="4:19" x14ac:dyDescent="0.2"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</row>
    <row r="413" spans="4:19" x14ac:dyDescent="0.2"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</row>
    <row r="414" spans="4:19" x14ac:dyDescent="0.2"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</row>
    <row r="415" spans="4:19" x14ac:dyDescent="0.2"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</row>
    <row r="416" spans="4:19" x14ac:dyDescent="0.2"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</row>
    <row r="417" spans="4:19" x14ac:dyDescent="0.2"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</row>
    <row r="418" spans="4:19" x14ac:dyDescent="0.2"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</row>
    <row r="419" spans="4:19" x14ac:dyDescent="0.2"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</row>
    <row r="420" spans="4:19" x14ac:dyDescent="0.2"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</row>
    <row r="421" spans="4:19" x14ac:dyDescent="0.2"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</row>
    <row r="422" spans="4:19" x14ac:dyDescent="0.2"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</row>
    <row r="423" spans="4:19" x14ac:dyDescent="0.2"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</row>
    <row r="424" spans="4:19" x14ac:dyDescent="0.2"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</row>
    <row r="425" spans="4:19" x14ac:dyDescent="0.2"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</row>
    <row r="426" spans="4:19" x14ac:dyDescent="0.2"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</row>
    <row r="427" spans="4:19" x14ac:dyDescent="0.2"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</row>
    <row r="428" spans="4:19" x14ac:dyDescent="0.2"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</row>
    <row r="429" spans="4:19" x14ac:dyDescent="0.2"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</row>
    <row r="430" spans="4:19" x14ac:dyDescent="0.2"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</row>
    <row r="431" spans="4:19" x14ac:dyDescent="0.2"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</row>
    <row r="432" spans="4:19" x14ac:dyDescent="0.2"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</row>
    <row r="433" spans="4:19" x14ac:dyDescent="0.2"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</row>
    <row r="434" spans="4:19" x14ac:dyDescent="0.2"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</row>
    <row r="435" spans="4:19" x14ac:dyDescent="0.2"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</row>
    <row r="436" spans="4:19" x14ac:dyDescent="0.2"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</row>
    <row r="437" spans="4:19" x14ac:dyDescent="0.2"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</row>
    <row r="438" spans="4:19" x14ac:dyDescent="0.2"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</row>
    <row r="439" spans="4:19" x14ac:dyDescent="0.2"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</row>
    <row r="440" spans="4:19" x14ac:dyDescent="0.2"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</row>
    <row r="441" spans="4:19" x14ac:dyDescent="0.2"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</row>
    <row r="442" spans="4:19" x14ac:dyDescent="0.2"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</row>
    <row r="443" spans="4:19" x14ac:dyDescent="0.2"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</row>
    <row r="444" spans="4:19" x14ac:dyDescent="0.2"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</row>
    <row r="445" spans="4:19" x14ac:dyDescent="0.2"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</row>
    <row r="446" spans="4:19" x14ac:dyDescent="0.2"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</row>
    <row r="447" spans="4:19" x14ac:dyDescent="0.2"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</row>
    <row r="448" spans="4:19" x14ac:dyDescent="0.2"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</row>
    <row r="449" spans="4:19" x14ac:dyDescent="0.2"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</row>
    <row r="450" spans="4:19" x14ac:dyDescent="0.2"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</row>
    <row r="451" spans="4:19" x14ac:dyDescent="0.2"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</row>
    <row r="452" spans="4:19" x14ac:dyDescent="0.2"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</row>
    <row r="453" spans="4:19" x14ac:dyDescent="0.2"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</row>
    <row r="454" spans="4:19" x14ac:dyDescent="0.2"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</row>
    <row r="455" spans="4:19" x14ac:dyDescent="0.2"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</row>
    <row r="456" spans="4:19" x14ac:dyDescent="0.2"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</row>
    <row r="457" spans="4:19" x14ac:dyDescent="0.2"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</row>
    <row r="458" spans="4:19" x14ac:dyDescent="0.2"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</row>
    <row r="459" spans="4:19" x14ac:dyDescent="0.2"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</row>
    <row r="460" spans="4:19" x14ac:dyDescent="0.2"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</row>
    <row r="461" spans="4:19" x14ac:dyDescent="0.2"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</row>
    <row r="462" spans="4:19" x14ac:dyDescent="0.2"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</row>
    <row r="463" spans="4:19" x14ac:dyDescent="0.2"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</row>
    <row r="464" spans="4:19" x14ac:dyDescent="0.2"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</row>
    <row r="465" spans="4:19" x14ac:dyDescent="0.2"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</row>
    <row r="466" spans="4:19" x14ac:dyDescent="0.2"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</row>
    <row r="467" spans="4:19" x14ac:dyDescent="0.2"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</row>
    <row r="468" spans="4:19" x14ac:dyDescent="0.2"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</row>
    <row r="469" spans="4:19" x14ac:dyDescent="0.2"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</row>
    <row r="470" spans="4:19" x14ac:dyDescent="0.2"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</row>
    <row r="471" spans="4:19" x14ac:dyDescent="0.2"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</row>
    <row r="472" spans="4:19" x14ac:dyDescent="0.2"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</row>
    <row r="473" spans="4:19" x14ac:dyDescent="0.2"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</row>
    <row r="474" spans="4:19" x14ac:dyDescent="0.2"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</row>
    <row r="475" spans="4:19" x14ac:dyDescent="0.2"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</row>
    <row r="476" spans="4:19" x14ac:dyDescent="0.2"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</row>
    <row r="477" spans="4:19" x14ac:dyDescent="0.2"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</row>
    <row r="478" spans="4:19" x14ac:dyDescent="0.2"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</row>
    <row r="479" spans="4:19" x14ac:dyDescent="0.2"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</row>
    <row r="480" spans="4:19" x14ac:dyDescent="0.2"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</row>
    <row r="481" spans="4:19" x14ac:dyDescent="0.2"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</row>
    <row r="482" spans="4:19" x14ac:dyDescent="0.2"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</row>
    <row r="483" spans="4:19" x14ac:dyDescent="0.2"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</row>
    <row r="484" spans="4:19" x14ac:dyDescent="0.2"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</row>
    <row r="485" spans="4:19" x14ac:dyDescent="0.2"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</row>
    <row r="486" spans="4:19" x14ac:dyDescent="0.2"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</row>
    <row r="487" spans="4:19" x14ac:dyDescent="0.2"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</row>
    <row r="488" spans="4:19" x14ac:dyDescent="0.2"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</row>
    <row r="489" spans="4:19" x14ac:dyDescent="0.2"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</row>
    <row r="490" spans="4:19" x14ac:dyDescent="0.2"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</row>
    <row r="491" spans="4:19" x14ac:dyDescent="0.2"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</row>
    <row r="492" spans="4:19" x14ac:dyDescent="0.2"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</row>
    <row r="493" spans="4:19" x14ac:dyDescent="0.2"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</row>
    <row r="494" spans="4:19" x14ac:dyDescent="0.2"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</row>
    <row r="495" spans="4:19" x14ac:dyDescent="0.2"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</row>
    <row r="496" spans="4:19" x14ac:dyDescent="0.2"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</row>
    <row r="497" spans="4:19" x14ac:dyDescent="0.2"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</row>
    <row r="498" spans="4:19" x14ac:dyDescent="0.2"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</row>
    <row r="499" spans="4:19" x14ac:dyDescent="0.2"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</row>
    <row r="500" spans="4:19" x14ac:dyDescent="0.2"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</row>
    <row r="501" spans="4:19" x14ac:dyDescent="0.2"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</row>
    <row r="502" spans="4:19" x14ac:dyDescent="0.2"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</row>
    <row r="503" spans="4:19" x14ac:dyDescent="0.2"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</row>
    <row r="504" spans="4:19" x14ac:dyDescent="0.2"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</row>
    <row r="505" spans="4:19" x14ac:dyDescent="0.2"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</row>
    <row r="506" spans="4:19" x14ac:dyDescent="0.2"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</row>
    <row r="507" spans="4:19" x14ac:dyDescent="0.2"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</row>
    <row r="508" spans="4:19" x14ac:dyDescent="0.2"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</row>
    <row r="509" spans="4:19" x14ac:dyDescent="0.2"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</row>
    <row r="510" spans="4:19" x14ac:dyDescent="0.2"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</row>
    <row r="511" spans="4:19" x14ac:dyDescent="0.2"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</row>
    <row r="512" spans="4:19" x14ac:dyDescent="0.2"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</row>
    <row r="513" spans="4:19" x14ac:dyDescent="0.2"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</row>
    <row r="514" spans="4:19" x14ac:dyDescent="0.2"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</row>
    <row r="515" spans="4:19" x14ac:dyDescent="0.2"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</row>
    <row r="516" spans="4:19" x14ac:dyDescent="0.2"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</row>
    <row r="517" spans="4:19" x14ac:dyDescent="0.2"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</row>
    <row r="518" spans="4:19" x14ac:dyDescent="0.2"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</row>
    <row r="519" spans="4:19" x14ac:dyDescent="0.2"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</row>
    <row r="520" spans="4:19" x14ac:dyDescent="0.2"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</row>
    <row r="521" spans="4:19" x14ac:dyDescent="0.2"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</row>
    <row r="522" spans="4:19" x14ac:dyDescent="0.2"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</row>
    <row r="523" spans="4:19" x14ac:dyDescent="0.2"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</row>
    <row r="524" spans="4:19" x14ac:dyDescent="0.2"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</row>
    <row r="525" spans="4:19" x14ac:dyDescent="0.2"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</row>
    <row r="526" spans="4:19" x14ac:dyDescent="0.2"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</row>
    <row r="527" spans="4:19" x14ac:dyDescent="0.2"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</row>
    <row r="528" spans="4:19" x14ac:dyDescent="0.2"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</row>
    <row r="529" spans="4:19" x14ac:dyDescent="0.2"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</row>
    <row r="530" spans="4:19" x14ac:dyDescent="0.2"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</row>
    <row r="531" spans="4:19" x14ac:dyDescent="0.2"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</row>
    <row r="532" spans="4:19" x14ac:dyDescent="0.2"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</row>
    <row r="533" spans="4:19" x14ac:dyDescent="0.2"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</row>
    <row r="534" spans="4:19" x14ac:dyDescent="0.2"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</row>
    <row r="535" spans="4:19" x14ac:dyDescent="0.2"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</row>
    <row r="536" spans="4:19" x14ac:dyDescent="0.2"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</row>
    <row r="537" spans="4:19" x14ac:dyDescent="0.2"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</row>
    <row r="538" spans="4:19" x14ac:dyDescent="0.2"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</row>
    <row r="539" spans="4:19" x14ac:dyDescent="0.2"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</row>
    <row r="540" spans="4:19" x14ac:dyDescent="0.2"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</row>
    <row r="541" spans="4:19" x14ac:dyDescent="0.2"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</row>
    <row r="542" spans="4:19" x14ac:dyDescent="0.2"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</row>
    <row r="543" spans="4:19" x14ac:dyDescent="0.2"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</row>
    <row r="544" spans="4:19" x14ac:dyDescent="0.2"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</row>
    <row r="545" spans="4:19" x14ac:dyDescent="0.2"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</row>
    <row r="546" spans="4:19" x14ac:dyDescent="0.2"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</row>
    <row r="547" spans="4:19" x14ac:dyDescent="0.2"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</row>
    <row r="548" spans="4:19" x14ac:dyDescent="0.2"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</row>
    <row r="549" spans="4:19" x14ac:dyDescent="0.2"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</row>
    <row r="550" spans="4:19" x14ac:dyDescent="0.2"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</row>
    <row r="551" spans="4:19" x14ac:dyDescent="0.2"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</row>
    <row r="552" spans="4:19" x14ac:dyDescent="0.2"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</row>
    <row r="553" spans="4:19" x14ac:dyDescent="0.2"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</row>
    <row r="554" spans="4:19" x14ac:dyDescent="0.2"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</row>
    <row r="555" spans="4:19" x14ac:dyDescent="0.2"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</row>
    <row r="556" spans="4:19" x14ac:dyDescent="0.2"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</row>
    <row r="557" spans="4:19" x14ac:dyDescent="0.2"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</row>
    <row r="558" spans="4:19" x14ac:dyDescent="0.2"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</row>
    <row r="559" spans="4:19" x14ac:dyDescent="0.2"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</row>
    <row r="560" spans="4:19" x14ac:dyDescent="0.2"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</row>
    <row r="561" spans="4:19" x14ac:dyDescent="0.2"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</row>
    <row r="562" spans="4:19" x14ac:dyDescent="0.2"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</row>
    <row r="563" spans="4:19" x14ac:dyDescent="0.2"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</row>
    <row r="564" spans="4:19" x14ac:dyDescent="0.2"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</row>
    <row r="565" spans="4:19" x14ac:dyDescent="0.2"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</row>
    <row r="566" spans="4:19" x14ac:dyDescent="0.2"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</row>
    <row r="567" spans="4:19" x14ac:dyDescent="0.2"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</row>
    <row r="568" spans="4:19" x14ac:dyDescent="0.2"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</row>
    <row r="569" spans="4:19" x14ac:dyDescent="0.2"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</row>
    <row r="570" spans="4:19" x14ac:dyDescent="0.2"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</row>
    <row r="571" spans="4:19" x14ac:dyDescent="0.2"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</row>
    <row r="572" spans="4:19" x14ac:dyDescent="0.2"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</row>
    <row r="573" spans="4:19" x14ac:dyDescent="0.2"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</row>
    <row r="574" spans="4:19" x14ac:dyDescent="0.2"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</row>
    <row r="575" spans="4:19" x14ac:dyDescent="0.2"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</row>
    <row r="576" spans="4:19" x14ac:dyDescent="0.2"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</row>
    <row r="577" spans="4:19" x14ac:dyDescent="0.2"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</row>
    <row r="578" spans="4:19" x14ac:dyDescent="0.2"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</row>
    <row r="579" spans="4:19" x14ac:dyDescent="0.2"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</row>
    <row r="580" spans="4:19" x14ac:dyDescent="0.2"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</row>
    <row r="581" spans="4:19" x14ac:dyDescent="0.2"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</row>
    <row r="582" spans="4:19" x14ac:dyDescent="0.2"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</row>
    <row r="583" spans="4:19" x14ac:dyDescent="0.2"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</row>
    <row r="584" spans="4:19" x14ac:dyDescent="0.2"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</row>
    <row r="585" spans="4:19" x14ac:dyDescent="0.2"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</row>
    <row r="586" spans="4:19" x14ac:dyDescent="0.2"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</row>
    <row r="587" spans="4:19" x14ac:dyDescent="0.2"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</row>
    <row r="588" spans="4:19" x14ac:dyDescent="0.2"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</row>
    <row r="589" spans="4:19" x14ac:dyDescent="0.2"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</row>
    <row r="590" spans="4:19" x14ac:dyDescent="0.2"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</row>
    <row r="591" spans="4:19" x14ac:dyDescent="0.2"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</row>
    <row r="592" spans="4:19" x14ac:dyDescent="0.2"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</row>
    <row r="593" spans="4:19" x14ac:dyDescent="0.2"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</row>
    <row r="594" spans="4:19" x14ac:dyDescent="0.2"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</row>
    <row r="595" spans="4:19" x14ac:dyDescent="0.2"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</row>
    <row r="596" spans="4:19" x14ac:dyDescent="0.2"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</row>
    <row r="597" spans="4:19" x14ac:dyDescent="0.2"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</row>
    <row r="598" spans="4:19" x14ac:dyDescent="0.2"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</row>
    <row r="599" spans="4:19" x14ac:dyDescent="0.2"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</row>
    <row r="600" spans="4:19" x14ac:dyDescent="0.2"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</row>
    <row r="601" spans="4:19" x14ac:dyDescent="0.2"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</row>
    <row r="602" spans="4:19" x14ac:dyDescent="0.2"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</row>
    <row r="603" spans="4:19" x14ac:dyDescent="0.2"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</row>
    <row r="604" spans="4:19" x14ac:dyDescent="0.2"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</row>
    <row r="605" spans="4:19" x14ac:dyDescent="0.2"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</row>
    <row r="606" spans="4:19" x14ac:dyDescent="0.2"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</row>
    <row r="607" spans="4:19" x14ac:dyDescent="0.2"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</row>
    <row r="608" spans="4:19" x14ac:dyDescent="0.2"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</row>
    <row r="609" spans="4:19" x14ac:dyDescent="0.2"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</row>
    <row r="610" spans="4:19" x14ac:dyDescent="0.2"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</row>
    <row r="611" spans="4:19" x14ac:dyDescent="0.2"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</row>
    <row r="612" spans="4:19" x14ac:dyDescent="0.2"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</row>
    <row r="613" spans="4:19" x14ac:dyDescent="0.2"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</row>
    <row r="614" spans="4:19" x14ac:dyDescent="0.2"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</row>
    <row r="615" spans="4:19" x14ac:dyDescent="0.2"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</row>
    <row r="616" spans="4:19" x14ac:dyDescent="0.2"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</row>
    <row r="617" spans="4:19" x14ac:dyDescent="0.2"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</row>
    <row r="618" spans="4:19" x14ac:dyDescent="0.2"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</row>
    <row r="619" spans="4:19" x14ac:dyDescent="0.2"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</row>
    <row r="620" spans="4:19" x14ac:dyDescent="0.2"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</row>
    <row r="621" spans="4:19" x14ac:dyDescent="0.2"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</row>
    <row r="622" spans="4:19" x14ac:dyDescent="0.2"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</row>
    <row r="623" spans="4:19" x14ac:dyDescent="0.2"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</row>
    <row r="624" spans="4:19" x14ac:dyDescent="0.2"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</row>
    <row r="625" spans="4:19" x14ac:dyDescent="0.2"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</row>
    <row r="626" spans="4:19" x14ac:dyDescent="0.2"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</row>
    <row r="627" spans="4:19" x14ac:dyDescent="0.2"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</row>
    <row r="628" spans="4:19" x14ac:dyDescent="0.2"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</row>
    <row r="629" spans="4:19" x14ac:dyDescent="0.2"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</row>
    <row r="630" spans="4:19" x14ac:dyDescent="0.2"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</row>
    <row r="631" spans="4:19" x14ac:dyDescent="0.2"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</row>
    <row r="632" spans="4:19" x14ac:dyDescent="0.2"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</row>
    <row r="633" spans="4:19" x14ac:dyDescent="0.2"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</row>
    <row r="634" spans="4:19" x14ac:dyDescent="0.2"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</row>
    <row r="635" spans="4:19" x14ac:dyDescent="0.2"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</row>
    <row r="636" spans="4:19" x14ac:dyDescent="0.2"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</row>
    <row r="637" spans="4:19" x14ac:dyDescent="0.2"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</row>
    <row r="638" spans="4:19" x14ac:dyDescent="0.2"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</row>
    <row r="639" spans="4:19" x14ac:dyDescent="0.2"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</row>
    <row r="640" spans="4:19" x14ac:dyDescent="0.2"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</row>
    <row r="641" spans="4:19" x14ac:dyDescent="0.2"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</row>
    <row r="642" spans="4:19" x14ac:dyDescent="0.2"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</row>
    <row r="643" spans="4:19" x14ac:dyDescent="0.2"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</row>
    <row r="644" spans="4:19" x14ac:dyDescent="0.2"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</row>
    <row r="645" spans="4:19" x14ac:dyDescent="0.2"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</row>
    <row r="646" spans="4:19" x14ac:dyDescent="0.2"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</row>
    <row r="647" spans="4:19" x14ac:dyDescent="0.2"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</row>
    <row r="648" spans="4:19" x14ac:dyDescent="0.2"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</row>
    <row r="649" spans="4:19" x14ac:dyDescent="0.2"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</row>
    <row r="650" spans="4:19" x14ac:dyDescent="0.2"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</row>
    <row r="651" spans="4:19" x14ac:dyDescent="0.2"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</row>
    <row r="652" spans="4:19" x14ac:dyDescent="0.2"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</row>
    <row r="653" spans="4:19" x14ac:dyDescent="0.2"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</row>
    <row r="654" spans="4:19" x14ac:dyDescent="0.2"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</row>
    <row r="655" spans="4:19" x14ac:dyDescent="0.2"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</row>
    <row r="656" spans="4:19" x14ac:dyDescent="0.2"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</row>
    <row r="657" spans="4:19" x14ac:dyDescent="0.2"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</row>
    <row r="658" spans="4:19" x14ac:dyDescent="0.2"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</row>
    <row r="659" spans="4:19" x14ac:dyDescent="0.2"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</row>
    <row r="660" spans="4:19" x14ac:dyDescent="0.2"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</row>
    <row r="661" spans="4:19" x14ac:dyDescent="0.2"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</row>
    <row r="662" spans="4:19" x14ac:dyDescent="0.2"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</row>
    <row r="663" spans="4:19" x14ac:dyDescent="0.2"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</row>
    <row r="664" spans="4:19" x14ac:dyDescent="0.2"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</row>
    <row r="665" spans="4:19" x14ac:dyDescent="0.2"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</row>
    <row r="666" spans="4:19" x14ac:dyDescent="0.2"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</row>
    <row r="667" spans="4:19" x14ac:dyDescent="0.2"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</row>
    <row r="668" spans="4:19" x14ac:dyDescent="0.2"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</row>
    <row r="669" spans="4:19" x14ac:dyDescent="0.2"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</row>
    <row r="670" spans="4:19" x14ac:dyDescent="0.2"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</row>
    <row r="671" spans="4:19" x14ac:dyDescent="0.2"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</row>
    <row r="672" spans="4:19" x14ac:dyDescent="0.2"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</row>
    <row r="673" spans="4:19" x14ac:dyDescent="0.2"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</row>
    <row r="674" spans="4:19" x14ac:dyDescent="0.2"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</row>
    <row r="675" spans="4:19" x14ac:dyDescent="0.2"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</row>
    <row r="676" spans="4:19" x14ac:dyDescent="0.2"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</row>
    <row r="677" spans="4:19" x14ac:dyDescent="0.2"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</row>
    <row r="678" spans="4:19" x14ac:dyDescent="0.2"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</row>
    <row r="679" spans="4:19" x14ac:dyDescent="0.2"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</row>
    <row r="680" spans="4:19" x14ac:dyDescent="0.2"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</row>
    <row r="681" spans="4:19" x14ac:dyDescent="0.2"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</row>
    <row r="682" spans="4:19" x14ac:dyDescent="0.2"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</row>
    <row r="683" spans="4:19" x14ac:dyDescent="0.2"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</row>
    <row r="684" spans="4:19" x14ac:dyDescent="0.2"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</row>
    <row r="685" spans="4:19" x14ac:dyDescent="0.2"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</row>
    <row r="686" spans="4:19" x14ac:dyDescent="0.2"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</row>
    <row r="687" spans="4:19" x14ac:dyDescent="0.2"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</row>
    <row r="688" spans="4:19" x14ac:dyDescent="0.2"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</row>
    <row r="689" spans="4:19" x14ac:dyDescent="0.2"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</row>
    <row r="690" spans="4:19" x14ac:dyDescent="0.2"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</row>
    <row r="691" spans="4:19" x14ac:dyDescent="0.2"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</row>
    <row r="692" spans="4:19" x14ac:dyDescent="0.2"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</row>
    <row r="693" spans="4:19" x14ac:dyDescent="0.2"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</row>
    <row r="694" spans="4:19" x14ac:dyDescent="0.2"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</row>
    <row r="695" spans="4:19" x14ac:dyDescent="0.2"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</row>
    <row r="696" spans="4:19" x14ac:dyDescent="0.2"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</row>
    <row r="697" spans="4:19" x14ac:dyDescent="0.2"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</row>
    <row r="698" spans="4:19" x14ac:dyDescent="0.2"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</row>
    <row r="699" spans="4:19" x14ac:dyDescent="0.2"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</row>
    <row r="700" spans="4:19" x14ac:dyDescent="0.2"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</row>
    <row r="701" spans="4:19" x14ac:dyDescent="0.2"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</row>
    <row r="702" spans="4:19" x14ac:dyDescent="0.2"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</row>
    <row r="703" spans="4:19" x14ac:dyDescent="0.2"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</row>
    <row r="704" spans="4:19" x14ac:dyDescent="0.2"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</row>
    <row r="705" spans="4:19" x14ac:dyDescent="0.2"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</row>
    <row r="706" spans="4:19" x14ac:dyDescent="0.2"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</row>
    <row r="707" spans="4:19" x14ac:dyDescent="0.2"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</row>
    <row r="708" spans="4:19" x14ac:dyDescent="0.2"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</row>
    <row r="709" spans="4:19" x14ac:dyDescent="0.2"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</row>
    <row r="710" spans="4:19" x14ac:dyDescent="0.2"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</row>
    <row r="711" spans="4:19" x14ac:dyDescent="0.2"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</row>
    <row r="712" spans="4:19" x14ac:dyDescent="0.2"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</row>
    <row r="713" spans="4:19" x14ac:dyDescent="0.2"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</row>
    <row r="714" spans="4:19" x14ac:dyDescent="0.2"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</row>
    <row r="715" spans="4:19" x14ac:dyDescent="0.2"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</row>
    <row r="716" spans="4:19" x14ac:dyDescent="0.2"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</row>
    <row r="717" spans="4:19" x14ac:dyDescent="0.2"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</row>
    <row r="718" spans="4:19" x14ac:dyDescent="0.2"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</row>
    <row r="719" spans="4:19" x14ac:dyDescent="0.2"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</row>
    <row r="720" spans="4:19" x14ac:dyDescent="0.2"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</row>
    <row r="721" spans="4:19" x14ac:dyDescent="0.2"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</row>
    <row r="722" spans="4:19" x14ac:dyDescent="0.2"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</row>
    <row r="723" spans="4:19" x14ac:dyDescent="0.2"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</row>
    <row r="724" spans="4:19" x14ac:dyDescent="0.2"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</row>
    <row r="725" spans="4:19" x14ac:dyDescent="0.2"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</row>
    <row r="726" spans="4:19" x14ac:dyDescent="0.2"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</row>
    <row r="727" spans="4:19" x14ac:dyDescent="0.2"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</row>
    <row r="728" spans="4:19" x14ac:dyDescent="0.2"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</row>
    <row r="729" spans="4:19" x14ac:dyDescent="0.2"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</row>
    <row r="730" spans="4:19" x14ac:dyDescent="0.2"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</row>
    <row r="731" spans="4:19" x14ac:dyDescent="0.2"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</row>
    <row r="732" spans="4:19" x14ac:dyDescent="0.2"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</row>
    <row r="733" spans="4:19" x14ac:dyDescent="0.2"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</row>
    <row r="734" spans="4:19" x14ac:dyDescent="0.2"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</row>
    <row r="735" spans="4:19" x14ac:dyDescent="0.2"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</row>
    <row r="736" spans="4:19" x14ac:dyDescent="0.2"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</row>
    <row r="737" spans="4:19" x14ac:dyDescent="0.2"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</row>
    <row r="738" spans="4:19" x14ac:dyDescent="0.2"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</row>
    <row r="739" spans="4:19" x14ac:dyDescent="0.2"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</row>
    <row r="740" spans="4:19" x14ac:dyDescent="0.2"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</row>
    <row r="741" spans="4:19" x14ac:dyDescent="0.2"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</row>
    <row r="742" spans="4:19" x14ac:dyDescent="0.2"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</row>
    <row r="743" spans="4:19" x14ac:dyDescent="0.2"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</row>
    <row r="744" spans="4:19" x14ac:dyDescent="0.2"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</row>
    <row r="745" spans="4:19" x14ac:dyDescent="0.2"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</row>
    <row r="746" spans="4:19" x14ac:dyDescent="0.2"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</row>
    <row r="747" spans="4:19" x14ac:dyDescent="0.2"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</row>
    <row r="748" spans="4:19" x14ac:dyDescent="0.2"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</row>
    <row r="749" spans="4:19" x14ac:dyDescent="0.2"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</row>
    <row r="750" spans="4:19" x14ac:dyDescent="0.2"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</row>
    <row r="751" spans="4:19" x14ac:dyDescent="0.2"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</row>
    <row r="752" spans="4:19" x14ac:dyDescent="0.2"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</row>
    <row r="753" spans="4:19" x14ac:dyDescent="0.2"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</row>
    <row r="754" spans="4:19" x14ac:dyDescent="0.2"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</row>
    <row r="755" spans="4:19" x14ac:dyDescent="0.2"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</row>
    <row r="756" spans="4:19" x14ac:dyDescent="0.2"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</row>
    <row r="757" spans="4:19" x14ac:dyDescent="0.2"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</row>
    <row r="758" spans="4:19" x14ac:dyDescent="0.2"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</row>
    <row r="759" spans="4:19" x14ac:dyDescent="0.2"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</row>
    <row r="760" spans="4:19" x14ac:dyDescent="0.2"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</row>
    <row r="761" spans="4:19" x14ac:dyDescent="0.2"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</row>
    <row r="762" spans="4:19" x14ac:dyDescent="0.2"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</row>
    <row r="763" spans="4:19" x14ac:dyDescent="0.2"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</row>
    <row r="764" spans="4:19" x14ac:dyDescent="0.2"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</row>
    <row r="765" spans="4:19" x14ac:dyDescent="0.2"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</row>
    <row r="766" spans="4:19" x14ac:dyDescent="0.2"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</row>
    <row r="767" spans="4:19" x14ac:dyDescent="0.2"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</row>
    <row r="768" spans="4:19" x14ac:dyDescent="0.2"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</row>
    <row r="769" spans="4:19" x14ac:dyDescent="0.2"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</row>
    <row r="770" spans="4:19" x14ac:dyDescent="0.2"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</row>
    <row r="771" spans="4:19" x14ac:dyDescent="0.2"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</row>
    <row r="772" spans="4:19" x14ac:dyDescent="0.2"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</row>
    <row r="773" spans="4:19" x14ac:dyDescent="0.2"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</row>
    <row r="774" spans="4:19" x14ac:dyDescent="0.2"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</row>
    <row r="775" spans="4:19" x14ac:dyDescent="0.2"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</row>
    <row r="776" spans="4:19" x14ac:dyDescent="0.2"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</row>
    <row r="777" spans="4:19" x14ac:dyDescent="0.2"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</row>
    <row r="778" spans="4:19" x14ac:dyDescent="0.2"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</row>
    <row r="779" spans="4:19" x14ac:dyDescent="0.2"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</row>
    <row r="780" spans="4:19" x14ac:dyDescent="0.2"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</row>
    <row r="781" spans="4:19" x14ac:dyDescent="0.2"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</row>
    <row r="782" spans="4:19" x14ac:dyDescent="0.2"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</row>
    <row r="783" spans="4:19" x14ac:dyDescent="0.2"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</row>
    <row r="784" spans="4:19" x14ac:dyDescent="0.2"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</row>
    <row r="785" spans="4:19" x14ac:dyDescent="0.2"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</row>
    <row r="786" spans="4:19" x14ac:dyDescent="0.2"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</row>
    <row r="787" spans="4:19" x14ac:dyDescent="0.2"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</row>
    <row r="788" spans="4:19" x14ac:dyDescent="0.2"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</row>
    <row r="789" spans="4:19" x14ac:dyDescent="0.2"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</row>
    <row r="790" spans="4:19" x14ac:dyDescent="0.2"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</row>
    <row r="791" spans="4:19" x14ac:dyDescent="0.2"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</row>
    <row r="792" spans="4:19" x14ac:dyDescent="0.2"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</row>
    <row r="793" spans="4:19" x14ac:dyDescent="0.2"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</row>
    <row r="794" spans="4:19" x14ac:dyDescent="0.2"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</row>
    <row r="795" spans="4:19" x14ac:dyDescent="0.2"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</row>
    <row r="796" spans="4:19" x14ac:dyDescent="0.2"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</row>
    <row r="797" spans="4:19" x14ac:dyDescent="0.2"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</row>
    <row r="798" spans="4:19" x14ac:dyDescent="0.2"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</row>
    <row r="799" spans="4:19" x14ac:dyDescent="0.2"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</row>
    <row r="800" spans="4:19" x14ac:dyDescent="0.2"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</row>
    <row r="801" spans="4:19" x14ac:dyDescent="0.2"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</row>
    <row r="802" spans="4:19" x14ac:dyDescent="0.2"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</row>
    <row r="803" spans="4:19" x14ac:dyDescent="0.2"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</row>
    <row r="804" spans="4:19" x14ac:dyDescent="0.2"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</row>
    <row r="805" spans="4:19" x14ac:dyDescent="0.2"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</row>
    <row r="806" spans="4:19" x14ac:dyDescent="0.2"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</row>
    <row r="807" spans="4:19" x14ac:dyDescent="0.2"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</row>
    <row r="808" spans="4:19" x14ac:dyDescent="0.2"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</row>
    <row r="809" spans="4:19" x14ac:dyDescent="0.2"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</row>
    <row r="810" spans="4:19" x14ac:dyDescent="0.2"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</row>
    <row r="811" spans="4:19" x14ac:dyDescent="0.2"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</row>
    <row r="812" spans="4:19" x14ac:dyDescent="0.2"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</row>
    <row r="813" spans="4:19" x14ac:dyDescent="0.2"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</row>
    <row r="814" spans="4:19" x14ac:dyDescent="0.2"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</row>
    <row r="815" spans="4:19" x14ac:dyDescent="0.2"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</row>
    <row r="816" spans="4:19" x14ac:dyDescent="0.2"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</row>
    <row r="817" spans="4:19" x14ac:dyDescent="0.2"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</row>
    <row r="818" spans="4:19" x14ac:dyDescent="0.2"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</row>
    <row r="819" spans="4:19" x14ac:dyDescent="0.2"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</row>
    <row r="820" spans="4:19" x14ac:dyDescent="0.2"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</row>
    <row r="821" spans="4:19" x14ac:dyDescent="0.2"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</row>
    <row r="822" spans="4:19" x14ac:dyDescent="0.2"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</row>
    <row r="823" spans="4:19" x14ac:dyDescent="0.2"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</row>
    <row r="824" spans="4:19" x14ac:dyDescent="0.2"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</row>
    <row r="825" spans="4:19" x14ac:dyDescent="0.2"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</row>
    <row r="826" spans="4:19" x14ac:dyDescent="0.2"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</row>
    <row r="827" spans="4:19" x14ac:dyDescent="0.2"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</row>
    <row r="828" spans="4:19" x14ac:dyDescent="0.2"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</row>
    <row r="829" spans="4:19" x14ac:dyDescent="0.2"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</row>
    <row r="830" spans="4:19" x14ac:dyDescent="0.2"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</row>
    <row r="831" spans="4:19" x14ac:dyDescent="0.2"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</row>
    <row r="832" spans="4:19" x14ac:dyDescent="0.2"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</row>
    <row r="833" spans="4:19" x14ac:dyDescent="0.2"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</row>
    <row r="834" spans="4:19" x14ac:dyDescent="0.2"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</row>
    <row r="835" spans="4:19" x14ac:dyDescent="0.2"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</row>
    <row r="836" spans="4:19" x14ac:dyDescent="0.2"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</row>
    <row r="837" spans="4:19" x14ac:dyDescent="0.2"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</row>
    <row r="838" spans="4:19" x14ac:dyDescent="0.2"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</row>
    <row r="839" spans="4:19" x14ac:dyDescent="0.2"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</row>
    <row r="840" spans="4:19" x14ac:dyDescent="0.2"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</row>
    <row r="841" spans="4:19" x14ac:dyDescent="0.2"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</row>
    <row r="842" spans="4:19" x14ac:dyDescent="0.2"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</row>
    <row r="843" spans="4:19" x14ac:dyDescent="0.2"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</row>
    <row r="844" spans="4:19" x14ac:dyDescent="0.2"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</row>
    <row r="845" spans="4:19" x14ac:dyDescent="0.2"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</row>
    <row r="846" spans="4:19" x14ac:dyDescent="0.2"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</row>
    <row r="847" spans="4:19" x14ac:dyDescent="0.2"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</row>
    <row r="848" spans="4:19" x14ac:dyDescent="0.2"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</row>
    <row r="849" spans="4:19" x14ac:dyDescent="0.2"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</row>
    <row r="850" spans="4:19" x14ac:dyDescent="0.2"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</row>
    <row r="851" spans="4:19" x14ac:dyDescent="0.2"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</row>
    <row r="852" spans="4:19" x14ac:dyDescent="0.2"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</row>
    <row r="853" spans="4:19" x14ac:dyDescent="0.2"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</row>
    <row r="854" spans="4:19" x14ac:dyDescent="0.2"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</row>
    <row r="855" spans="4:19" x14ac:dyDescent="0.2"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</row>
    <row r="856" spans="4:19" x14ac:dyDescent="0.2"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</row>
    <row r="857" spans="4:19" x14ac:dyDescent="0.2"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</row>
    <row r="858" spans="4:19" x14ac:dyDescent="0.2"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</row>
    <row r="859" spans="4:19" x14ac:dyDescent="0.2"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</row>
    <row r="860" spans="4:19" x14ac:dyDescent="0.2"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</row>
    <row r="861" spans="4:19" x14ac:dyDescent="0.2"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</row>
    <row r="862" spans="4:19" x14ac:dyDescent="0.2"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</row>
    <row r="863" spans="4:19" x14ac:dyDescent="0.2"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</row>
    <row r="864" spans="4:19" x14ac:dyDescent="0.2"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</row>
    <row r="865" spans="4:19" x14ac:dyDescent="0.2"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</row>
    <row r="866" spans="4:19" x14ac:dyDescent="0.2"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</row>
    <row r="867" spans="4:19" x14ac:dyDescent="0.2"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</row>
    <row r="868" spans="4:19" x14ac:dyDescent="0.2"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</row>
    <row r="869" spans="4:19" x14ac:dyDescent="0.2"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</row>
    <row r="870" spans="4:19" x14ac:dyDescent="0.2"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</row>
    <row r="871" spans="4:19" x14ac:dyDescent="0.2"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</row>
    <row r="872" spans="4:19" x14ac:dyDescent="0.2"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</row>
    <row r="873" spans="4:19" x14ac:dyDescent="0.2"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</row>
    <row r="874" spans="4:19" x14ac:dyDescent="0.2"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</row>
    <row r="875" spans="4:19" x14ac:dyDescent="0.2"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</row>
    <row r="876" spans="4:19" x14ac:dyDescent="0.2"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</row>
    <row r="877" spans="4:19" x14ac:dyDescent="0.2"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</row>
    <row r="878" spans="4:19" x14ac:dyDescent="0.2"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</row>
    <row r="879" spans="4:19" x14ac:dyDescent="0.2"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</row>
    <row r="880" spans="4:19" x14ac:dyDescent="0.2"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</row>
    <row r="881" spans="4:19" x14ac:dyDescent="0.2"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</row>
    <row r="882" spans="4:19" x14ac:dyDescent="0.2"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</row>
    <row r="883" spans="4:19" x14ac:dyDescent="0.2"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</row>
    <row r="884" spans="4:19" x14ac:dyDescent="0.2"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</row>
    <row r="885" spans="4:19" x14ac:dyDescent="0.2"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</row>
    <row r="886" spans="4:19" x14ac:dyDescent="0.2"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</row>
    <row r="887" spans="4:19" x14ac:dyDescent="0.2"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</row>
    <row r="888" spans="4:19" x14ac:dyDescent="0.2"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</row>
    <row r="889" spans="4:19" x14ac:dyDescent="0.2"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</row>
    <row r="890" spans="4:19" x14ac:dyDescent="0.2"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</row>
    <row r="891" spans="4:19" x14ac:dyDescent="0.2"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</row>
    <row r="892" spans="4:19" x14ac:dyDescent="0.2"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</row>
    <row r="893" spans="4:19" x14ac:dyDescent="0.2"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</row>
    <row r="894" spans="4:19" x14ac:dyDescent="0.2"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</row>
    <row r="895" spans="4:19" x14ac:dyDescent="0.2"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</row>
    <row r="896" spans="4:19" x14ac:dyDescent="0.2"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</row>
    <row r="897" spans="4:19" x14ac:dyDescent="0.2"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</row>
    <row r="898" spans="4:19" x14ac:dyDescent="0.2"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</row>
    <row r="899" spans="4:19" x14ac:dyDescent="0.2"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</row>
    <row r="900" spans="4:19" x14ac:dyDescent="0.2"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</row>
    <row r="901" spans="4:19" x14ac:dyDescent="0.2"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</row>
    <row r="902" spans="4:19" x14ac:dyDescent="0.2"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</row>
    <row r="903" spans="4:19" x14ac:dyDescent="0.2"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</row>
    <row r="904" spans="4:19" x14ac:dyDescent="0.2"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</row>
    <row r="905" spans="4:19" x14ac:dyDescent="0.2"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</row>
    <row r="906" spans="4:19" x14ac:dyDescent="0.2"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</row>
    <row r="907" spans="4:19" x14ac:dyDescent="0.2"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</row>
    <row r="908" spans="4:19" x14ac:dyDescent="0.2"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</row>
    <row r="909" spans="4:19" x14ac:dyDescent="0.2"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</row>
    <row r="910" spans="4:19" x14ac:dyDescent="0.2"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</row>
    <row r="911" spans="4:19" x14ac:dyDescent="0.2"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</row>
    <row r="912" spans="4:19" x14ac:dyDescent="0.2"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spans="4:19" x14ac:dyDescent="0.2"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</row>
    <row r="914" spans="4:19" x14ac:dyDescent="0.2"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</row>
    <row r="915" spans="4:19" x14ac:dyDescent="0.2"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</row>
    <row r="916" spans="4:19" x14ac:dyDescent="0.2"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</row>
    <row r="917" spans="4:19" x14ac:dyDescent="0.2"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</row>
    <row r="918" spans="4:19" x14ac:dyDescent="0.2"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</row>
    <row r="919" spans="4:19" x14ac:dyDescent="0.2"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</row>
    <row r="920" spans="4:19" x14ac:dyDescent="0.2"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</row>
    <row r="921" spans="4:19" x14ac:dyDescent="0.2"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</row>
    <row r="922" spans="4:19" x14ac:dyDescent="0.2"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</row>
    <row r="923" spans="4:19" x14ac:dyDescent="0.2"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</row>
    <row r="924" spans="4:19" x14ac:dyDescent="0.2"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</row>
    <row r="925" spans="4:19" x14ac:dyDescent="0.2"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</row>
    <row r="926" spans="4:19" x14ac:dyDescent="0.2"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</row>
    <row r="927" spans="4:19" x14ac:dyDescent="0.2"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</row>
    <row r="928" spans="4:19" x14ac:dyDescent="0.2"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</row>
    <row r="929" spans="4:19" x14ac:dyDescent="0.2"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</row>
    <row r="930" spans="4:19" x14ac:dyDescent="0.2"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</row>
    <row r="931" spans="4:19" x14ac:dyDescent="0.2"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</row>
    <row r="932" spans="4:19" x14ac:dyDescent="0.2"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</row>
    <row r="933" spans="4:19" x14ac:dyDescent="0.2"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</row>
    <row r="934" spans="4:19" x14ac:dyDescent="0.2"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</row>
    <row r="935" spans="4:19" x14ac:dyDescent="0.2"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</row>
    <row r="936" spans="4:19" x14ac:dyDescent="0.2"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</row>
    <row r="937" spans="4:19" x14ac:dyDescent="0.2"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</row>
    <row r="938" spans="4:19" x14ac:dyDescent="0.2"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</row>
    <row r="939" spans="4:19" x14ac:dyDescent="0.2"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</row>
    <row r="940" spans="4:19" x14ac:dyDescent="0.2"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</row>
    <row r="941" spans="4:19" x14ac:dyDescent="0.2"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</row>
    <row r="942" spans="4:19" x14ac:dyDescent="0.2"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</row>
    <row r="943" spans="4:19" x14ac:dyDescent="0.2"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</row>
    <row r="944" spans="4:19" x14ac:dyDescent="0.2"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</row>
    <row r="945" spans="4:19" x14ac:dyDescent="0.2"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</row>
    <row r="946" spans="4:19" x14ac:dyDescent="0.2"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spans="4:19" x14ac:dyDescent="0.2"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</row>
    <row r="948" spans="4:19" x14ac:dyDescent="0.2"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</row>
    <row r="949" spans="4:19" x14ac:dyDescent="0.2"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</row>
    <row r="950" spans="4:19" x14ac:dyDescent="0.2"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</row>
    <row r="951" spans="4:19" x14ac:dyDescent="0.2"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</row>
    <row r="952" spans="4:19" x14ac:dyDescent="0.2"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</row>
    <row r="953" spans="4:19" x14ac:dyDescent="0.2"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</row>
    <row r="954" spans="4:19" x14ac:dyDescent="0.2"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</row>
    <row r="955" spans="4:19" x14ac:dyDescent="0.2"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</row>
    <row r="956" spans="4:19" x14ac:dyDescent="0.2"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</row>
    <row r="957" spans="4:19" x14ac:dyDescent="0.2"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</row>
    <row r="958" spans="4:19" x14ac:dyDescent="0.2"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</row>
    <row r="959" spans="4:19" x14ac:dyDescent="0.2"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</row>
    <row r="960" spans="4:19" x14ac:dyDescent="0.2"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</row>
    <row r="961" spans="4:19" x14ac:dyDescent="0.2"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</row>
    <row r="962" spans="4:19" x14ac:dyDescent="0.2"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</row>
    <row r="963" spans="4:19" x14ac:dyDescent="0.2"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</row>
    <row r="964" spans="4:19" x14ac:dyDescent="0.2"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</row>
    <row r="965" spans="4:19" x14ac:dyDescent="0.2"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</row>
    <row r="966" spans="4:19" x14ac:dyDescent="0.2"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</row>
    <row r="967" spans="4:19" x14ac:dyDescent="0.2"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</row>
    <row r="968" spans="4:19" x14ac:dyDescent="0.2"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</row>
    <row r="969" spans="4:19" x14ac:dyDescent="0.2"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</row>
    <row r="970" spans="4:19" x14ac:dyDescent="0.2"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</row>
    <row r="971" spans="4:19" x14ac:dyDescent="0.2"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</row>
    <row r="972" spans="4:19" x14ac:dyDescent="0.2"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</row>
    <row r="973" spans="4:19" x14ac:dyDescent="0.2"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</row>
    <row r="974" spans="4:19" x14ac:dyDescent="0.2"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</row>
    <row r="975" spans="4:19" x14ac:dyDescent="0.2"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</row>
    <row r="976" spans="4:19" x14ac:dyDescent="0.2"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</row>
    <row r="977" spans="4:19" x14ac:dyDescent="0.2"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</row>
    <row r="978" spans="4:19" x14ac:dyDescent="0.2"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</row>
    <row r="979" spans="4:19" x14ac:dyDescent="0.2"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</row>
    <row r="980" spans="4:19" x14ac:dyDescent="0.2"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</row>
    <row r="981" spans="4:19" x14ac:dyDescent="0.2"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</row>
    <row r="982" spans="4:19" x14ac:dyDescent="0.2"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</row>
    <row r="983" spans="4:19" x14ac:dyDescent="0.2"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</row>
    <row r="984" spans="4:19" x14ac:dyDescent="0.2"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</row>
    <row r="985" spans="4:19" x14ac:dyDescent="0.2"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</row>
    <row r="986" spans="4:19" x14ac:dyDescent="0.2"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</row>
    <row r="987" spans="4:19" x14ac:dyDescent="0.2"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</row>
    <row r="988" spans="4:19" x14ac:dyDescent="0.2"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</row>
    <row r="989" spans="4:19" x14ac:dyDescent="0.2"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</row>
    <row r="990" spans="4:19" x14ac:dyDescent="0.2"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</row>
    <row r="991" spans="4:19" x14ac:dyDescent="0.2"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</row>
    <row r="992" spans="4:19" x14ac:dyDescent="0.2"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</row>
    <row r="993" spans="4:19" x14ac:dyDescent="0.2"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</row>
    <row r="994" spans="4:19" x14ac:dyDescent="0.2"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</row>
    <row r="995" spans="4:19" x14ac:dyDescent="0.2"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</row>
    <row r="996" spans="4:19" x14ac:dyDescent="0.2"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</row>
    <row r="997" spans="4:19" x14ac:dyDescent="0.2"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</row>
    <row r="998" spans="4:19" x14ac:dyDescent="0.2"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</row>
    <row r="999" spans="4:19" x14ac:dyDescent="0.2"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</row>
    <row r="1000" spans="4:19" x14ac:dyDescent="0.2"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</row>
    <row r="1001" spans="4:19" x14ac:dyDescent="0.2"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</row>
    <row r="1002" spans="4:19" x14ac:dyDescent="0.2"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</row>
    <row r="1003" spans="4:19" x14ac:dyDescent="0.2"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</row>
    <row r="1004" spans="4:19" x14ac:dyDescent="0.2"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</row>
    <row r="1005" spans="4:19" x14ac:dyDescent="0.2"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</row>
    <row r="1006" spans="4:19" x14ac:dyDescent="0.2"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</row>
    <row r="1007" spans="4:19" x14ac:dyDescent="0.2"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</row>
    <row r="1008" spans="4:19" x14ac:dyDescent="0.2"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</row>
    <row r="1009" spans="4:19" x14ac:dyDescent="0.2"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</row>
    <row r="1010" spans="4:19" x14ac:dyDescent="0.2"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</row>
    <row r="1011" spans="4:19" x14ac:dyDescent="0.2"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</row>
    <row r="1012" spans="4:19" x14ac:dyDescent="0.2"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</row>
    <row r="1013" spans="4:19" x14ac:dyDescent="0.2"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</row>
    <row r="1014" spans="4:19" x14ac:dyDescent="0.2"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</row>
    <row r="1015" spans="4:19" x14ac:dyDescent="0.2"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</row>
    <row r="1016" spans="4:19" x14ac:dyDescent="0.2"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</row>
    <row r="1017" spans="4:19" x14ac:dyDescent="0.2"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</row>
    <row r="1018" spans="4:19" x14ac:dyDescent="0.2"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</row>
    <row r="1019" spans="4:19" x14ac:dyDescent="0.2"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</row>
    <row r="1020" spans="4:19" x14ac:dyDescent="0.2"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</row>
    <row r="1021" spans="4:19" x14ac:dyDescent="0.2"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</row>
    <row r="1022" spans="4:19" x14ac:dyDescent="0.2"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</row>
    <row r="1023" spans="4:19" x14ac:dyDescent="0.2"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</row>
    <row r="1024" spans="4:19" x14ac:dyDescent="0.2"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</row>
    <row r="1025" spans="4:19" x14ac:dyDescent="0.2"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</row>
    <row r="1026" spans="4:19" x14ac:dyDescent="0.2"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</row>
    <row r="1027" spans="4:19" x14ac:dyDescent="0.2"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</row>
    <row r="1028" spans="4:19" x14ac:dyDescent="0.2"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</row>
    <row r="1029" spans="4:19" x14ac:dyDescent="0.2"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</row>
    <row r="1030" spans="4:19" x14ac:dyDescent="0.2"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</row>
    <row r="1031" spans="4:19" x14ac:dyDescent="0.2"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</row>
    <row r="1032" spans="4:19" x14ac:dyDescent="0.2"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</row>
    <row r="1033" spans="4:19" x14ac:dyDescent="0.2"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</row>
    <row r="1034" spans="4:19" x14ac:dyDescent="0.2"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</row>
    <row r="1035" spans="4:19" x14ac:dyDescent="0.2"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</row>
    <row r="1036" spans="4:19" x14ac:dyDescent="0.2"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</row>
    <row r="1037" spans="4:19" x14ac:dyDescent="0.2"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</row>
    <row r="1038" spans="4:19" x14ac:dyDescent="0.2"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</row>
    <row r="1039" spans="4:19" x14ac:dyDescent="0.2"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</row>
    <row r="1040" spans="4:19" x14ac:dyDescent="0.2"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</row>
    <row r="1041" spans="4:19" x14ac:dyDescent="0.2"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</row>
    <row r="1042" spans="4:19" x14ac:dyDescent="0.2"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</row>
    <row r="1043" spans="4:19" x14ac:dyDescent="0.2"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</row>
    <row r="1044" spans="4:19" x14ac:dyDescent="0.2"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</row>
    <row r="1045" spans="4:19" x14ac:dyDescent="0.2"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</row>
    <row r="1046" spans="4:19" x14ac:dyDescent="0.2"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</row>
    <row r="1047" spans="4:19" x14ac:dyDescent="0.2"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</row>
    <row r="1048" spans="4:19" x14ac:dyDescent="0.2"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</row>
    <row r="1049" spans="4:19" x14ac:dyDescent="0.2"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</row>
    <row r="1050" spans="4:19" x14ac:dyDescent="0.2"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</row>
    <row r="1051" spans="4:19" x14ac:dyDescent="0.2"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</row>
    <row r="1052" spans="4:19" x14ac:dyDescent="0.2"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</row>
    <row r="1053" spans="4:19" x14ac:dyDescent="0.2"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</row>
    <row r="1054" spans="4:19" x14ac:dyDescent="0.2"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</row>
    <row r="1055" spans="4:19" x14ac:dyDescent="0.2"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</row>
    <row r="1056" spans="4:19" x14ac:dyDescent="0.2"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</row>
    <row r="1057" spans="4:19" x14ac:dyDescent="0.2"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</row>
    <row r="1058" spans="4:19" x14ac:dyDescent="0.2"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</row>
    <row r="1059" spans="4:19" x14ac:dyDescent="0.2"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</row>
    <row r="1060" spans="4:19" x14ac:dyDescent="0.2"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</row>
    <row r="1061" spans="4:19" x14ac:dyDescent="0.2"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</row>
    <row r="1062" spans="4:19" x14ac:dyDescent="0.2"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</row>
    <row r="1063" spans="4:19" x14ac:dyDescent="0.2"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</row>
    <row r="1064" spans="4:19" x14ac:dyDescent="0.2"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</row>
    <row r="1065" spans="4:19" x14ac:dyDescent="0.2"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</row>
    <row r="1066" spans="4:19" x14ac:dyDescent="0.2"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</row>
    <row r="1067" spans="4:19" x14ac:dyDescent="0.2"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</row>
    <row r="1068" spans="4:19" x14ac:dyDescent="0.2"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</row>
    <row r="1069" spans="4:19" x14ac:dyDescent="0.2"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</row>
    <row r="1070" spans="4:19" x14ac:dyDescent="0.2"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</row>
    <row r="1071" spans="4:19" x14ac:dyDescent="0.2"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</row>
    <row r="1072" spans="4:19" x14ac:dyDescent="0.2"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</row>
    <row r="1073" spans="4:19" x14ac:dyDescent="0.2"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</row>
    <row r="1074" spans="4:19" x14ac:dyDescent="0.2"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</row>
    <row r="1075" spans="4:19" x14ac:dyDescent="0.2">
      <c r="D1075" s="2"/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</row>
    <row r="1076" spans="4:19" x14ac:dyDescent="0.2">
      <c r="D1076" s="2"/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</row>
    <row r="1077" spans="4:19" x14ac:dyDescent="0.2">
      <c r="D1077" s="2"/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</row>
    <row r="1078" spans="4:19" x14ac:dyDescent="0.2">
      <c r="D1078" s="2"/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</row>
    <row r="1079" spans="4:19" x14ac:dyDescent="0.2"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</row>
    <row r="1080" spans="4:19" x14ac:dyDescent="0.2">
      <c r="D1080" s="2"/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</row>
    <row r="1081" spans="4:19" x14ac:dyDescent="0.2">
      <c r="D1081" s="2"/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</row>
    <row r="1082" spans="4:19" x14ac:dyDescent="0.2">
      <c r="D1082" s="2"/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</row>
    <row r="1083" spans="4:19" x14ac:dyDescent="0.2">
      <c r="D1083" s="2"/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</row>
    <row r="1084" spans="4:19" x14ac:dyDescent="0.2">
      <c r="D1084" s="2"/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</row>
    <row r="1085" spans="4:19" x14ac:dyDescent="0.2"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</row>
    <row r="1086" spans="4:19" x14ac:dyDescent="0.2"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</row>
    <row r="1087" spans="4:19" x14ac:dyDescent="0.2">
      <c r="D1087" s="2"/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</row>
    <row r="1088" spans="4:19" x14ac:dyDescent="0.2">
      <c r="D1088" s="2"/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</row>
    <row r="1089" spans="4:19" x14ac:dyDescent="0.2">
      <c r="D1089" s="2"/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</row>
    <row r="1090" spans="4:19" x14ac:dyDescent="0.2">
      <c r="D1090" s="2"/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</row>
    <row r="1091" spans="4:19" x14ac:dyDescent="0.2">
      <c r="D1091" s="2"/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</row>
    <row r="1092" spans="4:19" x14ac:dyDescent="0.2">
      <c r="D1092" s="2"/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</row>
    <row r="1093" spans="4:19" x14ac:dyDescent="0.2">
      <c r="D1093" s="2"/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</row>
    <row r="1094" spans="4:19" x14ac:dyDescent="0.2">
      <c r="D1094" s="2"/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</row>
    <row r="1095" spans="4:19" x14ac:dyDescent="0.2"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</row>
    <row r="1096" spans="4:19" x14ac:dyDescent="0.2"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</row>
    <row r="1097" spans="4:19" x14ac:dyDescent="0.2">
      <c r="D1097" s="2"/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</row>
    <row r="1098" spans="4:19" x14ac:dyDescent="0.2">
      <c r="D1098" s="2"/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</row>
    <row r="1099" spans="4:19" x14ac:dyDescent="0.2">
      <c r="D1099" s="2"/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</row>
    <row r="1100" spans="4:19" x14ac:dyDescent="0.2">
      <c r="D1100" s="2"/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</row>
    <row r="1101" spans="4:19" x14ac:dyDescent="0.2">
      <c r="D1101" s="2"/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</row>
    <row r="1102" spans="4:19" x14ac:dyDescent="0.2">
      <c r="D1102" s="2"/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</row>
    <row r="1103" spans="4:19" x14ac:dyDescent="0.2">
      <c r="D1103" s="2"/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</row>
    <row r="1104" spans="4:19" x14ac:dyDescent="0.2">
      <c r="D1104" s="2"/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</row>
    <row r="1105" spans="4:19" x14ac:dyDescent="0.2">
      <c r="D1105" s="2"/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</row>
    <row r="1106" spans="4:19" x14ac:dyDescent="0.2">
      <c r="D1106" s="2"/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</row>
    <row r="1107" spans="4:19" x14ac:dyDescent="0.2">
      <c r="D1107" s="2"/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</row>
    <row r="1108" spans="4:19" x14ac:dyDescent="0.2">
      <c r="D1108" s="2"/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</row>
    <row r="1109" spans="4:19" x14ac:dyDescent="0.2">
      <c r="D1109" s="2"/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</row>
    <row r="1110" spans="4:19" x14ac:dyDescent="0.2">
      <c r="D1110" s="2"/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</row>
    <row r="1111" spans="4:19" x14ac:dyDescent="0.2">
      <c r="D1111" s="2"/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</row>
    <row r="1112" spans="4:19" x14ac:dyDescent="0.2"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</row>
    <row r="1113" spans="4:19" x14ac:dyDescent="0.2">
      <c r="D1113" s="2"/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</row>
    <row r="1114" spans="4:19" x14ac:dyDescent="0.2">
      <c r="D1114" s="2"/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</row>
    <row r="1115" spans="4:19" x14ac:dyDescent="0.2">
      <c r="D1115" s="2"/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</row>
    <row r="1116" spans="4:19" x14ac:dyDescent="0.2">
      <c r="D1116" s="2"/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</row>
    <row r="1117" spans="4:19" x14ac:dyDescent="0.2">
      <c r="D1117" s="2"/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</row>
    <row r="1118" spans="4:19" x14ac:dyDescent="0.2">
      <c r="D1118" s="2"/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</row>
    <row r="1119" spans="4:19" x14ac:dyDescent="0.2">
      <c r="D1119" s="2"/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</row>
    <row r="1120" spans="4:19" x14ac:dyDescent="0.2">
      <c r="D1120" s="2"/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</row>
    <row r="1121" spans="4:19" x14ac:dyDescent="0.2">
      <c r="D1121" s="2"/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</row>
    <row r="1122" spans="4:19" x14ac:dyDescent="0.2">
      <c r="D1122" s="2"/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</row>
    <row r="1123" spans="4:19" x14ac:dyDescent="0.2"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</row>
    <row r="1124" spans="4:19" x14ac:dyDescent="0.2">
      <c r="D1124" s="2"/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</row>
    <row r="1125" spans="4:19" x14ac:dyDescent="0.2">
      <c r="D1125" s="2"/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</row>
    <row r="1126" spans="4:19" x14ac:dyDescent="0.2">
      <c r="D1126" s="2"/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</row>
    <row r="1127" spans="4:19" x14ac:dyDescent="0.2">
      <c r="D1127" s="2"/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</row>
    <row r="1128" spans="4:19" x14ac:dyDescent="0.2">
      <c r="D1128" s="2"/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</row>
    <row r="1129" spans="4:19" x14ac:dyDescent="0.2"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</row>
    <row r="1130" spans="4:19" x14ac:dyDescent="0.2">
      <c r="D1130" s="2"/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</row>
    <row r="1131" spans="4:19" x14ac:dyDescent="0.2">
      <c r="D1131" s="2"/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</row>
    <row r="1132" spans="4:19" x14ac:dyDescent="0.2">
      <c r="D1132" s="2"/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</row>
    <row r="1133" spans="4:19" x14ac:dyDescent="0.2">
      <c r="D1133" s="2"/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</row>
    <row r="1134" spans="4:19" x14ac:dyDescent="0.2">
      <c r="D1134" s="2"/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</row>
    <row r="1135" spans="4:19" x14ac:dyDescent="0.2"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</row>
    <row r="1136" spans="4:19" x14ac:dyDescent="0.2"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</row>
    <row r="1137" spans="4:19" x14ac:dyDescent="0.2">
      <c r="D1137" s="2"/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</row>
    <row r="1138" spans="4:19" x14ac:dyDescent="0.2">
      <c r="D1138" s="2"/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</row>
    <row r="1139" spans="4:19" x14ac:dyDescent="0.2">
      <c r="D1139" s="2"/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</row>
    <row r="1140" spans="4:19" x14ac:dyDescent="0.2">
      <c r="D1140" s="2"/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</row>
    <row r="1141" spans="4:19" x14ac:dyDescent="0.2">
      <c r="D1141" s="2"/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</row>
    <row r="1142" spans="4:19" x14ac:dyDescent="0.2">
      <c r="D1142" s="2"/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</row>
    <row r="1143" spans="4:19" x14ac:dyDescent="0.2">
      <c r="D1143" s="2"/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</row>
    <row r="1144" spans="4:19" x14ac:dyDescent="0.2">
      <c r="D1144" s="2"/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</row>
    <row r="1145" spans="4:19" x14ac:dyDescent="0.2">
      <c r="D1145" s="2"/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</row>
    <row r="1146" spans="4:19" x14ac:dyDescent="0.2"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</row>
    <row r="1147" spans="4:19" x14ac:dyDescent="0.2">
      <c r="D1147" s="2"/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</row>
    <row r="1148" spans="4:19" x14ac:dyDescent="0.2">
      <c r="D1148" s="2"/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</row>
    <row r="1149" spans="4:19" x14ac:dyDescent="0.2">
      <c r="D1149" s="2"/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</row>
    <row r="1150" spans="4:19" x14ac:dyDescent="0.2">
      <c r="D1150" s="2"/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</row>
    <row r="1151" spans="4:19" x14ac:dyDescent="0.2">
      <c r="D1151" s="2"/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</row>
    <row r="1152" spans="4:19" x14ac:dyDescent="0.2">
      <c r="D1152" s="2"/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</row>
    <row r="1153" spans="4:19" x14ac:dyDescent="0.2">
      <c r="D1153" s="2"/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</row>
    <row r="1154" spans="4:19" x14ac:dyDescent="0.2">
      <c r="D1154" s="2"/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</row>
    <row r="1155" spans="4:19" x14ac:dyDescent="0.2">
      <c r="D1155" s="2"/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</row>
    <row r="1156" spans="4:19" x14ac:dyDescent="0.2">
      <c r="D1156" s="2"/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</row>
    <row r="1157" spans="4:19" x14ac:dyDescent="0.2">
      <c r="D1157" s="2"/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</row>
    <row r="1158" spans="4:19" x14ac:dyDescent="0.2">
      <c r="D1158" s="2"/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</row>
    <row r="1159" spans="4:19" x14ac:dyDescent="0.2"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</row>
    <row r="1160" spans="4:19" x14ac:dyDescent="0.2">
      <c r="D1160" s="2"/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</row>
    <row r="1161" spans="4:19" x14ac:dyDescent="0.2">
      <c r="D1161" s="2"/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</row>
    <row r="1162" spans="4:19" x14ac:dyDescent="0.2"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</row>
    <row r="1163" spans="4:19" x14ac:dyDescent="0.2"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</row>
    <row r="1164" spans="4:19" x14ac:dyDescent="0.2">
      <c r="D1164" s="2"/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</row>
    <row r="1165" spans="4:19" x14ac:dyDescent="0.2">
      <c r="D1165" s="2"/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</row>
    <row r="1166" spans="4:19" x14ac:dyDescent="0.2">
      <c r="D1166" s="2"/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</row>
    <row r="1167" spans="4:19" x14ac:dyDescent="0.2">
      <c r="D1167" s="2"/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</row>
    <row r="1168" spans="4:19" x14ac:dyDescent="0.2">
      <c r="D1168" s="2"/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</row>
    <row r="1169" spans="4:19" x14ac:dyDescent="0.2">
      <c r="D1169" s="2"/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</row>
    <row r="1170" spans="4:19" x14ac:dyDescent="0.2">
      <c r="D1170" s="2"/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</row>
    <row r="1171" spans="4:19" x14ac:dyDescent="0.2">
      <c r="D1171" s="2"/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</row>
    <row r="1172" spans="4:19" x14ac:dyDescent="0.2">
      <c r="D1172" s="2"/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</row>
    <row r="1173" spans="4:19" x14ac:dyDescent="0.2">
      <c r="D1173" s="2"/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</row>
    <row r="1174" spans="4:19" x14ac:dyDescent="0.2">
      <c r="D1174" s="2"/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</row>
    <row r="1175" spans="4:19" x14ac:dyDescent="0.2">
      <c r="D1175" s="2"/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</row>
    <row r="1176" spans="4:19" x14ac:dyDescent="0.2">
      <c r="D1176" s="2"/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</row>
    <row r="1177" spans="4:19" x14ac:dyDescent="0.2">
      <c r="D1177" s="2"/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</row>
    <row r="1178" spans="4:19" x14ac:dyDescent="0.2">
      <c r="D1178" s="2"/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</row>
    <row r="1179" spans="4:19" x14ac:dyDescent="0.2"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</row>
    <row r="1180" spans="4:19" x14ac:dyDescent="0.2">
      <c r="D1180" s="2"/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</row>
    <row r="1181" spans="4:19" x14ac:dyDescent="0.2">
      <c r="D1181" s="2"/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</row>
    <row r="1182" spans="4:19" x14ac:dyDescent="0.2">
      <c r="D1182" s="2"/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</row>
    <row r="1183" spans="4:19" x14ac:dyDescent="0.2">
      <c r="D1183" s="2"/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</row>
    <row r="1184" spans="4:19" x14ac:dyDescent="0.2">
      <c r="D1184" s="2"/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</row>
    <row r="1185" spans="4:19" x14ac:dyDescent="0.2">
      <c r="D1185" s="2"/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</row>
    <row r="1186" spans="4:19" x14ac:dyDescent="0.2">
      <c r="D1186" s="2"/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</row>
    <row r="1187" spans="4:19" x14ac:dyDescent="0.2">
      <c r="D1187" s="2"/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</row>
    <row r="1188" spans="4:19" x14ac:dyDescent="0.2">
      <c r="D1188" s="2"/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</row>
    <row r="1189" spans="4:19" x14ac:dyDescent="0.2">
      <c r="D1189" s="2"/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</row>
    <row r="1190" spans="4:19" x14ac:dyDescent="0.2"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</row>
    <row r="1191" spans="4:19" x14ac:dyDescent="0.2">
      <c r="D1191" s="2"/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</row>
    <row r="1192" spans="4:19" x14ac:dyDescent="0.2">
      <c r="D1192" s="2"/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</row>
    <row r="1193" spans="4:19" x14ac:dyDescent="0.2">
      <c r="D1193" s="2"/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</row>
    <row r="1194" spans="4:19" x14ac:dyDescent="0.2">
      <c r="D1194" s="2"/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</row>
    <row r="1195" spans="4:19" x14ac:dyDescent="0.2">
      <c r="D1195" s="2"/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</row>
    <row r="1196" spans="4:19" x14ac:dyDescent="0.2"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</row>
    <row r="1197" spans="4:19" x14ac:dyDescent="0.2">
      <c r="D1197" s="2"/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</row>
    <row r="1198" spans="4:19" x14ac:dyDescent="0.2">
      <c r="D1198" s="2"/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</row>
    <row r="1199" spans="4:19" x14ac:dyDescent="0.2">
      <c r="D1199" s="2"/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</row>
    <row r="1200" spans="4:19" x14ac:dyDescent="0.2">
      <c r="D1200" s="2"/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</row>
    <row r="1201" spans="4:19" x14ac:dyDescent="0.2">
      <c r="D1201" s="2"/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</row>
    <row r="1202" spans="4:19" x14ac:dyDescent="0.2">
      <c r="D1202" s="2"/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</row>
    <row r="1203" spans="4:19" x14ac:dyDescent="0.2">
      <c r="D1203" s="2"/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</row>
    <row r="1204" spans="4:19" x14ac:dyDescent="0.2">
      <c r="D1204" s="2"/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</row>
    <row r="1205" spans="4:19" x14ac:dyDescent="0.2">
      <c r="D1205" s="2"/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</row>
    <row r="1206" spans="4:19" x14ac:dyDescent="0.2">
      <c r="D1206" s="2"/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</row>
    <row r="1207" spans="4:19" x14ac:dyDescent="0.2">
      <c r="D1207" s="2"/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</row>
    <row r="1208" spans="4:19" x14ac:dyDescent="0.2">
      <c r="D1208" s="2"/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</row>
    <row r="1209" spans="4:19" x14ac:dyDescent="0.2">
      <c r="D1209" s="2"/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</row>
    <row r="1210" spans="4:19" x14ac:dyDescent="0.2">
      <c r="D1210" s="2"/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</row>
    <row r="1211" spans="4:19" x14ac:dyDescent="0.2">
      <c r="D1211" s="2"/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</row>
    <row r="1212" spans="4:19" x14ac:dyDescent="0.2"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</row>
    <row r="1213" spans="4:19" x14ac:dyDescent="0.2">
      <c r="D1213" s="2"/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</row>
    <row r="1214" spans="4:19" x14ac:dyDescent="0.2">
      <c r="D1214" s="2"/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</row>
    <row r="1215" spans="4:19" x14ac:dyDescent="0.2">
      <c r="D1215" s="2"/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</row>
    <row r="1216" spans="4:19" x14ac:dyDescent="0.2">
      <c r="D1216" s="2"/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</row>
    <row r="1217" spans="4:19" x14ac:dyDescent="0.2">
      <c r="D1217" s="2"/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</row>
    <row r="1218" spans="4:19" x14ac:dyDescent="0.2">
      <c r="D1218" s="2"/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</row>
    <row r="1219" spans="4:19" x14ac:dyDescent="0.2">
      <c r="D1219" s="2"/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</row>
    <row r="1220" spans="4:19" x14ac:dyDescent="0.2">
      <c r="D1220" s="2"/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</row>
    <row r="1221" spans="4:19" x14ac:dyDescent="0.2">
      <c r="D1221" s="2"/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</row>
    <row r="1222" spans="4:19" x14ac:dyDescent="0.2">
      <c r="D1222" s="2"/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</row>
    <row r="1223" spans="4:19" x14ac:dyDescent="0.2"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</row>
    <row r="1224" spans="4:19" x14ac:dyDescent="0.2">
      <c r="D1224" s="2"/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</row>
    <row r="1225" spans="4:19" x14ac:dyDescent="0.2">
      <c r="D1225" s="2"/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</row>
    <row r="1226" spans="4:19" x14ac:dyDescent="0.2">
      <c r="D1226" s="2"/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</row>
    <row r="1227" spans="4:19" x14ac:dyDescent="0.2">
      <c r="D1227" s="2"/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</row>
    <row r="1228" spans="4:19" x14ac:dyDescent="0.2">
      <c r="D1228" s="2"/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</row>
    <row r="1229" spans="4:19" x14ac:dyDescent="0.2"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</row>
    <row r="1230" spans="4:19" x14ac:dyDescent="0.2"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</row>
    <row r="1231" spans="4:19" x14ac:dyDescent="0.2">
      <c r="D1231" s="2"/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</row>
    <row r="1232" spans="4:19" x14ac:dyDescent="0.2">
      <c r="D1232" s="2"/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</row>
    <row r="1233" spans="4:19" x14ac:dyDescent="0.2">
      <c r="D1233" s="2"/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</row>
    <row r="1234" spans="4:19" x14ac:dyDescent="0.2">
      <c r="D1234" s="2"/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</row>
    <row r="1235" spans="4:19" x14ac:dyDescent="0.2">
      <c r="D1235" s="2"/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</row>
    <row r="1236" spans="4:19" x14ac:dyDescent="0.2">
      <c r="D1236" s="2"/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</row>
    <row r="1237" spans="4:19" x14ac:dyDescent="0.2"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</row>
    <row r="1238" spans="4:19" x14ac:dyDescent="0.2"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</row>
    <row r="1239" spans="4:19" x14ac:dyDescent="0.2"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</row>
    <row r="1240" spans="4:19" x14ac:dyDescent="0.2"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</row>
    <row r="1241" spans="4:19" x14ac:dyDescent="0.2"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</row>
    <row r="1242" spans="4:19" x14ac:dyDescent="0.2"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</row>
    <row r="1243" spans="4:19" x14ac:dyDescent="0.2"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</row>
    <row r="1244" spans="4:19" x14ac:dyDescent="0.2"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</row>
    <row r="1245" spans="4:19" x14ac:dyDescent="0.2"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</row>
    <row r="1246" spans="4:19" x14ac:dyDescent="0.2"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</row>
    <row r="1247" spans="4:19" x14ac:dyDescent="0.2"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</row>
    <row r="1248" spans="4:19" x14ac:dyDescent="0.2"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</row>
    <row r="1249" spans="4:19" x14ac:dyDescent="0.2"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</row>
    <row r="1250" spans="4:19" x14ac:dyDescent="0.2"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</row>
    <row r="1251" spans="4:19" x14ac:dyDescent="0.2"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</row>
    <row r="1252" spans="4:19" x14ac:dyDescent="0.2"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</row>
    <row r="1253" spans="4:19" x14ac:dyDescent="0.2"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</row>
    <row r="1254" spans="4:19" x14ac:dyDescent="0.2"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</row>
    <row r="1255" spans="4:19" x14ac:dyDescent="0.2"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</row>
    <row r="1256" spans="4:19" x14ac:dyDescent="0.2"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</row>
    <row r="1257" spans="4:19" x14ac:dyDescent="0.2"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</row>
    <row r="1258" spans="4:19" x14ac:dyDescent="0.2"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</row>
    <row r="1259" spans="4:19" x14ac:dyDescent="0.2"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</row>
    <row r="1260" spans="4:19" x14ac:dyDescent="0.2"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</row>
    <row r="1261" spans="4:19" x14ac:dyDescent="0.2"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</row>
    <row r="1262" spans="4:19" x14ac:dyDescent="0.2"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</row>
    <row r="1263" spans="4:19" x14ac:dyDescent="0.2"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</row>
    <row r="1264" spans="4:19" x14ac:dyDescent="0.2"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</row>
    <row r="1265" spans="4:19" x14ac:dyDescent="0.2"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</row>
    <row r="1266" spans="4:19" x14ac:dyDescent="0.2"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</row>
    <row r="1267" spans="4:19" x14ac:dyDescent="0.2"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</row>
    <row r="1268" spans="4:19" x14ac:dyDescent="0.2"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</row>
    <row r="1269" spans="4:19" x14ac:dyDescent="0.2"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</row>
    <row r="1270" spans="4:19" x14ac:dyDescent="0.2"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</row>
    <row r="1271" spans="4:19" x14ac:dyDescent="0.2"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</row>
    <row r="1272" spans="4:19" x14ac:dyDescent="0.2"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</row>
    <row r="1273" spans="4:19" x14ac:dyDescent="0.2"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</row>
    <row r="1274" spans="4:19" x14ac:dyDescent="0.2"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</row>
    <row r="1275" spans="4:19" x14ac:dyDescent="0.2"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</row>
    <row r="1276" spans="4:19" x14ac:dyDescent="0.2"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</row>
    <row r="1277" spans="4:19" x14ac:dyDescent="0.2"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</row>
    <row r="1278" spans="4:19" x14ac:dyDescent="0.2"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</row>
    <row r="1279" spans="4:19" x14ac:dyDescent="0.2"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</row>
    <row r="1280" spans="4:19" x14ac:dyDescent="0.2"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</row>
    <row r="1281" spans="4:19" x14ac:dyDescent="0.2"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</row>
    <row r="1282" spans="4:19" x14ac:dyDescent="0.2"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</row>
    <row r="1283" spans="4:19" x14ac:dyDescent="0.2"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</row>
    <row r="1284" spans="4:19" x14ac:dyDescent="0.2"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</row>
    <row r="1285" spans="4:19" x14ac:dyDescent="0.2"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</row>
    <row r="1286" spans="4:19" x14ac:dyDescent="0.2"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</row>
    <row r="1287" spans="4:19" x14ac:dyDescent="0.2"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</row>
    <row r="1288" spans="4:19" x14ac:dyDescent="0.2"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</row>
    <row r="1289" spans="4:19" x14ac:dyDescent="0.2"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</row>
    <row r="1290" spans="4:19" x14ac:dyDescent="0.2"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</row>
    <row r="1291" spans="4:19" x14ac:dyDescent="0.2"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</row>
    <row r="1292" spans="4:19" x14ac:dyDescent="0.2"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</row>
    <row r="1293" spans="4:19" x14ac:dyDescent="0.2"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</row>
    <row r="1294" spans="4:19" x14ac:dyDescent="0.2"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</row>
    <row r="1295" spans="4:19" x14ac:dyDescent="0.2"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</row>
    <row r="1296" spans="4:19" x14ac:dyDescent="0.2"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</row>
    <row r="1297" spans="4:19" x14ac:dyDescent="0.2"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</row>
    <row r="1298" spans="4:19" x14ac:dyDescent="0.2"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</row>
    <row r="1299" spans="4:19" x14ac:dyDescent="0.2"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</row>
    <row r="1300" spans="4:19" x14ac:dyDescent="0.2"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</row>
    <row r="1301" spans="4:19" x14ac:dyDescent="0.2"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</row>
    <row r="1302" spans="4:19" x14ac:dyDescent="0.2"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</row>
    <row r="1303" spans="4:19" x14ac:dyDescent="0.2"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</row>
    <row r="1304" spans="4:19" x14ac:dyDescent="0.2"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</row>
    <row r="1305" spans="4:19" x14ac:dyDescent="0.2"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</row>
    <row r="1306" spans="4:19" x14ac:dyDescent="0.2"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</row>
    <row r="1307" spans="4:19" x14ac:dyDescent="0.2"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</row>
    <row r="1308" spans="4:19" x14ac:dyDescent="0.2"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</row>
    <row r="1309" spans="4:19" x14ac:dyDescent="0.2"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</row>
    <row r="1310" spans="4:19" x14ac:dyDescent="0.2"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</row>
    <row r="1311" spans="4:19" x14ac:dyDescent="0.2"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</row>
    <row r="1312" spans="4:19" x14ac:dyDescent="0.2"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</row>
    <row r="1313" spans="4:19" x14ac:dyDescent="0.2"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</row>
    <row r="1314" spans="4:19" x14ac:dyDescent="0.2"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</row>
    <row r="1315" spans="4:19" x14ac:dyDescent="0.2"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</row>
    <row r="1316" spans="4:19" x14ac:dyDescent="0.2"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</row>
    <row r="1317" spans="4:19" x14ac:dyDescent="0.2"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</row>
    <row r="1318" spans="4:19" x14ac:dyDescent="0.2"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</row>
    <row r="1319" spans="4:19" x14ac:dyDescent="0.2"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</row>
    <row r="1320" spans="4:19" x14ac:dyDescent="0.2"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</row>
    <row r="1321" spans="4:19" x14ac:dyDescent="0.2"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</row>
    <row r="1322" spans="4:19" x14ac:dyDescent="0.2"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</row>
    <row r="1323" spans="4:19" x14ac:dyDescent="0.2"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</row>
    <row r="1324" spans="4:19" x14ac:dyDescent="0.2"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</row>
    <row r="1325" spans="4:19" x14ac:dyDescent="0.2"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</row>
    <row r="1326" spans="4:19" x14ac:dyDescent="0.2"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</row>
    <row r="1327" spans="4:19" x14ac:dyDescent="0.2"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</row>
    <row r="1328" spans="4:19" x14ac:dyDescent="0.2"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</row>
    <row r="1329" spans="4:19" x14ac:dyDescent="0.2"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</row>
    <row r="1330" spans="4:19" x14ac:dyDescent="0.2"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</row>
    <row r="1331" spans="4:19" x14ac:dyDescent="0.2"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</row>
    <row r="1332" spans="4:19" x14ac:dyDescent="0.2"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</row>
    <row r="1333" spans="4:19" x14ac:dyDescent="0.2"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</row>
    <row r="1334" spans="4:19" x14ac:dyDescent="0.2"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</row>
    <row r="1335" spans="4:19" x14ac:dyDescent="0.2"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</row>
    <row r="1336" spans="4:19" x14ac:dyDescent="0.2"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</row>
    <row r="1337" spans="4:19" x14ac:dyDescent="0.2"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</row>
    <row r="1338" spans="4:19" x14ac:dyDescent="0.2"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</row>
    <row r="1339" spans="4:19" x14ac:dyDescent="0.2"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</row>
    <row r="1340" spans="4:19" x14ac:dyDescent="0.2"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</row>
    <row r="1341" spans="4:19" x14ac:dyDescent="0.2"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</row>
    <row r="1342" spans="4:19" x14ac:dyDescent="0.2"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</row>
    <row r="1343" spans="4:19" x14ac:dyDescent="0.2"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</row>
    <row r="1344" spans="4:19" x14ac:dyDescent="0.2"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</row>
    <row r="1345" spans="4:19" x14ac:dyDescent="0.2"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</row>
    <row r="1346" spans="4:19" x14ac:dyDescent="0.2"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</row>
    <row r="1347" spans="4:19" x14ac:dyDescent="0.2"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</row>
    <row r="1348" spans="4:19" x14ac:dyDescent="0.2"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</row>
    <row r="1349" spans="4:19" x14ac:dyDescent="0.2"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</row>
    <row r="1350" spans="4:19" x14ac:dyDescent="0.2"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</row>
    <row r="1351" spans="4:19" x14ac:dyDescent="0.2"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</row>
    <row r="1352" spans="4:19" x14ac:dyDescent="0.2"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</row>
    <row r="1353" spans="4:19" x14ac:dyDescent="0.2"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</row>
    <row r="1354" spans="4:19" x14ac:dyDescent="0.2"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</row>
    <row r="1355" spans="4:19" x14ac:dyDescent="0.2"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</row>
    <row r="1356" spans="4:19" x14ac:dyDescent="0.2"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</row>
    <row r="1357" spans="4:19" x14ac:dyDescent="0.2"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</row>
    <row r="1358" spans="4:19" x14ac:dyDescent="0.2"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</row>
    <row r="1359" spans="4:19" x14ac:dyDescent="0.2"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</row>
    <row r="1360" spans="4:19" x14ac:dyDescent="0.2"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</row>
    <row r="1361" spans="4:19" x14ac:dyDescent="0.2"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</row>
    <row r="1362" spans="4:19" x14ac:dyDescent="0.2"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</row>
    <row r="1363" spans="4:19" x14ac:dyDescent="0.2"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</row>
    <row r="1364" spans="4:19" x14ac:dyDescent="0.2"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</row>
    <row r="1365" spans="4:19" x14ac:dyDescent="0.2"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</row>
    <row r="1366" spans="4:19" x14ac:dyDescent="0.2"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</row>
    <row r="1367" spans="4:19" x14ac:dyDescent="0.2"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</row>
    <row r="1368" spans="4:19" x14ac:dyDescent="0.2"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</row>
    <row r="1369" spans="4:19" x14ac:dyDescent="0.2"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</row>
    <row r="1370" spans="4:19" x14ac:dyDescent="0.2"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</row>
    <row r="1371" spans="4:19" x14ac:dyDescent="0.2"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</row>
    <row r="1372" spans="4:19" x14ac:dyDescent="0.2"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</row>
    <row r="1373" spans="4:19" x14ac:dyDescent="0.2"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</row>
    <row r="1374" spans="4:19" x14ac:dyDescent="0.2"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</row>
    <row r="1375" spans="4:19" x14ac:dyDescent="0.2"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</row>
    <row r="1376" spans="4:19" x14ac:dyDescent="0.2"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</row>
    <row r="1377" spans="4:19" x14ac:dyDescent="0.2"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</row>
    <row r="1378" spans="4:19" x14ac:dyDescent="0.2"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</row>
    <row r="1379" spans="4:19" x14ac:dyDescent="0.2"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</row>
    <row r="1380" spans="4:19" x14ac:dyDescent="0.2"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</row>
    <row r="1381" spans="4:19" x14ac:dyDescent="0.2"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</row>
    <row r="1382" spans="4:19" x14ac:dyDescent="0.2"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</row>
    <row r="1383" spans="4:19" x14ac:dyDescent="0.2"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</row>
    <row r="1384" spans="4:19" x14ac:dyDescent="0.2"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</row>
    <row r="1385" spans="4:19" x14ac:dyDescent="0.2"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</row>
    <row r="1386" spans="4:19" x14ac:dyDescent="0.2"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</row>
    <row r="1387" spans="4:19" x14ac:dyDescent="0.2"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</row>
    <row r="1388" spans="4:19" x14ac:dyDescent="0.2"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</row>
    <row r="1389" spans="4:19" x14ac:dyDescent="0.2"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</row>
    <row r="1390" spans="4:19" x14ac:dyDescent="0.2"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</row>
    <row r="1391" spans="4:19" x14ac:dyDescent="0.2"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</row>
    <row r="1392" spans="4:19" x14ac:dyDescent="0.2"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</row>
    <row r="1393" spans="4:19" x14ac:dyDescent="0.2"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</row>
    <row r="1394" spans="4:19" x14ac:dyDescent="0.2"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</row>
    <row r="1395" spans="4:19" x14ac:dyDescent="0.2"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</row>
    <row r="1396" spans="4:19" x14ac:dyDescent="0.2"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</row>
    <row r="1397" spans="4:19" x14ac:dyDescent="0.2"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</row>
    <row r="1398" spans="4:19" x14ac:dyDescent="0.2"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</row>
    <row r="1399" spans="4:19" x14ac:dyDescent="0.2"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</row>
    <row r="1400" spans="4:19" x14ac:dyDescent="0.2"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</row>
    <row r="1401" spans="4:19" x14ac:dyDescent="0.2"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</row>
    <row r="1402" spans="4:19" x14ac:dyDescent="0.2"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</row>
    <row r="1403" spans="4:19" x14ac:dyDescent="0.2"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</row>
    <row r="1404" spans="4:19" x14ac:dyDescent="0.2"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</row>
    <row r="1405" spans="4:19" x14ac:dyDescent="0.2"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</row>
    <row r="1406" spans="4:19" x14ac:dyDescent="0.2"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</row>
    <row r="1407" spans="4:19" x14ac:dyDescent="0.2"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</row>
    <row r="1408" spans="4:19" x14ac:dyDescent="0.2"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</row>
    <row r="1409" spans="4:19" x14ac:dyDescent="0.2"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</row>
    <row r="1410" spans="4:19" x14ac:dyDescent="0.2"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</row>
    <row r="1411" spans="4:19" x14ac:dyDescent="0.2"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</row>
    <row r="1412" spans="4:19" x14ac:dyDescent="0.2"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</row>
    <row r="1413" spans="4:19" x14ac:dyDescent="0.2"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</row>
    <row r="1414" spans="4:19" x14ac:dyDescent="0.2"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</row>
    <row r="1415" spans="4:19" x14ac:dyDescent="0.2"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</row>
    <row r="1416" spans="4:19" x14ac:dyDescent="0.2"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</row>
    <row r="1417" spans="4:19" x14ac:dyDescent="0.2"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</row>
    <row r="1418" spans="4:19" x14ac:dyDescent="0.2"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</row>
    <row r="1419" spans="4:19" x14ac:dyDescent="0.2"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</row>
    <row r="1420" spans="4:19" x14ac:dyDescent="0.2"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</row>
    <row r="1421" spans="4:19" x14ac:dyDescent="0.2"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</row>
    <row r="1422" spans="4:19" x14ac:dyDescent="0.2"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</row>
    <row r="1423" spans="4:19" x14ac:dyDescent="0.2"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</row>
    <row r="1424" spans="4:19" x14ac:dyDescent="0.2"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</row>
    <row r="1425" spans="4:19" x14ac:dyDescent="0.2"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</row>
    <row r="1426" spans="4:19" x14ac:dyDescent="0.2"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</row>
    <row r="1427" spans="4:19" x14ac:dyDescent="0.2"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</row>
    <row r="1428" spans="4:19" x14ac:dyDescent="0.2"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</row>
    <row r="1429" spans="4:19" x14ac:dyDescent="0.2"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</row>
    <row r="1430" spans="4:19" x14ac:dyDescent="0.2"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</row>
    <row r="1431" spans="4:19" x14ac:dyDescent="0.2"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</row>
    <row r="1432" spans="4:19" x14ac:dyDescent="0.2"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</row>
    <row r="1433" spans="4:19" x14ac:dyDescent="0.2"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</row>
    <row r="1434" spans="4:19" x14ac:dyDescent="0.2"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</row>
    <row r="1435" spans="4:19" x14ac:dyDescent="0.2"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</row>
    <row r="1436" spans="4:19" x14ac:dyDescent="0.2"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</row>
    <row r="1437" spans="4:19" x14ac:dyDescent="0.2"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</row>
    <row r="1438" spans="4:19" x14ac:dyDescent="0.2"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</row>
    <row r="1439" spans="4:19" x14ac:dyDescent="0.2"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</row>
    <row r="1440" spans="4:19" x14ac:dyDescent="0.2"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</row>
    <row r="1441" spans="4:19" x14ac:dyDescent="0.2"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</row>
    <row r="1442" spans="4:19" x14ac:dyDescent="0.2"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</row>
    <row r="1443" spans="4:19" x14ac:dyDescent="0.2"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</row>
    <row r="1444" spans="4:19" x14ac:dyDescent="0.2"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</row>
    <row r="1445" spans="4:19" x14ac:dyDescent="0.2"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</row>
    <row r="1446" spans="4:19" x14ac:dyDescent="0.2"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</row>
    <row r="1447" spans="4:19" x14ac:dyDescent="0.2"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</row>
    <row r="1448" spans="4:19" x14ac:dyDescent="0.2"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</row>
    <row r="1449" spans="4:19" x14ac:dyDescent="0.2"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</row>
    <row r="1450" spans="4:19" x14ac:dyDescent="0.2"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</row>
    <row r="1451" spans="4:19" x14ac:dyDescent="0.2"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</row>
    <row r="1452" spans="4:19" x14ac:dyDescent="0.2"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</row>
    <row r="1453" spans="4:19" x14ac:dyDescent="0.2"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</row>
    <row r="1454" spans="4:19" x14ac:dyDescent="0.2"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</row>
    <row r="1455" spans="4:19" x14ac:dyDescent="0.2"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</row>
    <row r="1456" spans="4:19" x14ac:dyDescent="0.2"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</row>
    <row r="1457" spans="4:19" x14ac:dyDescent="0.2"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</row>
    <row r="1458" spans="4:19" x14ac:dyDescent="0.2"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</row>
    <row r="1459" spans="4:19" x14ac:dyDescent="0.2"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</row>
    <row r="1460" spans="4:19" x14ac:dyDescent="0.2"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</row>
    <row r="1461" spans="4:19" x14ac:dyDescent="0.2"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</row>
    <row r="1462" spans="4:19" x14ac:dyDescent="0.2"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</row>
    <row r="1463" spans="4:19" x14ac:dyDescent="0.2"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</row>
    <row r="1464" spans="4:19" x14ac:dyDescent="0.2"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</row>
    <row r="1465" spans="4:19" x14ac:dyDescent="0.2"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</row>
    <row r="1466" spans="4:19" x14ac:dyDescent="0.2"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</row>
    <row r="1467" spans="4:19" x14ac:dyDescent="0.2"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</row>
    <row r="1468" spans="4:19" x14ac:dyDescent="0.2"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</row>
    <row r="1469" spans="4:19" x14ac:dyDescent="0.2"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</row>
    <row r="1470" spans="4:19" x14ac:dyDescent="0.2"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</row>
    <row r="1471" spans="4:19" x14ac:dyDescent="0.2"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</row>
    <row r="1472" spans="4:19" x14ac:dyDescent="0.2"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</row>
    <row r="1473" spans="4:19" x14ac:dyDescent="0.2"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</row>
    <row r="1474" spans="4:19" x14ac:dyDescent="0.2"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</row>
    <row r="1475" spans="4:19" x14ac:dyDescent="0.2"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</row>
    <row r="1476" spans="4:19" x14ac:dyDescent="0.2"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</row>
    <row r="1477" spans="4:19" x14ac:dyDescent="0.2"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</row>
    <row r="1478" spans="4:19" x14ac:dyDescent="0.2"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</row>
    <row r="1479" spans="4:19" x14ac:dyDescent="0.2"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</row>
    <row r="1480" spans="4:19" x14ac:dyDescent="0.2"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</row>
    <row r="1481" spans="4:19" x14ac:dyDescent="0.2"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</row>
    <row r="1482" spans="4:19" x14ac:dyDescent="0.2"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</row>
    <row r="1483" spans="4:19" x14ac:dyDescent="0.2"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</row>
    <row r="1484" spans="4:19" x14ac:dyDescent="0.2"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</row>
    <row r="1485" spans="4:19" x14ac:dyDescent="0.2"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</row>
    <row r="1486" spans="4:19" x14ac:dyDescent="0.2"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</row>
    <row r="1487" spans="4:19" x14ac:dyDescent="0.2"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</row>
    <row r="1488" spans="4:19" x14ac:dyDescent="0.2"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</row>
    <row r="1489" spans="4:19" x14ac:dyDescent="0.2"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</row>
    <row r="1490" spans="4:19" x14ac:dyDescent="0.2"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</row>
    <row r="1491" spans="4:19" x14ac:dyDescent="0.2"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</row>
    <row r="1492" spans="4:19" x14ac:dyDescent="0.2"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</row>
    <row r="1493" spans="4:19" x14ac:dyDescent="0.2"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</row>
    <row r="1494" spans="4:19" x14ac:dyDescent="0.2"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</row>
    <row r="1495" spans="4:19" x14ac:dyDescent="0.2"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</row>
    <row r="1496" spans="4:19" x14ac:dyDescent="0.2"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</row>
    <row r="1497" spans="4:19" x14ac:dyDescent="0.2"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</row>
    <row r="1498" spans="4:19" x14ac:dyDescent="0.2"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</row>
    <row r="1499" spans="4:19" x14ac:dyDescent="0.2"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</row>
    <row r="1500" spans="4:19" x14ac:dyDescent="0.2"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</row>
    <row r="1501" spans="4:19" x14ac:dyDescent="0.2"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</row>
    <row r="1502" spans="4:19" x14ac:dyDescent="0.2"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</row>
    <row r="1503" spans="4:19" x14ac:dyDescent="0.2"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</row>
    <row r="1504" spans="4:19" x14ac:dyDescent="0.2"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</row>
    <row r="1505" spans="4:19" x14ac:dyDescent="0.2"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</row>
    <row r="1506" spans="4:19" x14ac:dyDescent="0.2"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</row>
    <row r="1507" spans="4:19" x14ac:dyDescent="0.2"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</row>
    <row r="1508" spans="4:19" x14ac:dyDescent="0.2"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</row>
    <row r="1509" spans="4:19" x14ac:dyDescent="0.2"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</row>
    <row r="1510" spans="4:19" x14ac:dyDescent="0.2"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</row>
    <row r="1511" spans="4:19" x14ac:dyDescent="0.2"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</row>
    <row r="1512" spans="4:19" x14ac:dyDescent="0.2"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</row>
    <row r="1513" spans="4:19" x14ac:dyDescent="0.2"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</row>
    <row r="1514" spans="4:19" x14ac:dyDescent="0.2"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</row>
    <row r="1515" spans="4:19" x14ac:dyDescent="0.2"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</row>
    <row r="1516" spans="4:19" x14ac:dyDescent="0.2"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</row>
    <row r="1517" spans="4:19" x14ac:dyDescent="0.2"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</row>
    <row r="1518" spans="4:19" x14ac:dyDescent="0.2"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</row>
    <row r="1519" spans="4:19" x14ac:dyDescent="0.2"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</row>
    <row r="1520" spans="4:19" x14ac:dyDescent="0.2"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</row>
    <row r="1521" spans="4:19" x14ac:dyDescent="0.2"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</row>
    <row r="1522" spans="4:19" x14ac:dyDescent="0.2"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</row>
    <row r="1523" spans="4:19" x14ac:dyDescent="0.2"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</row>
    <row r="1524" spans="4:19" x14ac:dyDescent="0.2"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</row>
    <row r="1525" spans="4:19" x14ac:dyDescent="0.2"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</row>
    <row r="1526" spans="4:19" x14ac:dyDescent="0.2"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</row>
    <row r="1527" spans="4:19" x14ac:dyDescent="0.2"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</row>
    <row r="1528" spans="4:19" x14ac:dyDescent="0.2"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</row>
    <row r="1529" spans="4:19" x14ac:dyDescent="0.2"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</row>
    <row r="1530" spans="4:19" x14ac:dyDescent="0.2"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</row>
    <row r="1531" spans="4:19" x14ac:dyDescent="0.2"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</row>
    <row r="1532" spans="4:19" x14ac:dyDescent="0.2"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</row>
    <row r="1533" spans="4:19" x14ac:dyDescent="0.2"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</row>
    <row r="1534" spans="4:19" x14ac:dyDescent="0.2"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</row>
    <row r="1535" spans="4:19" x14ac:dyDescent="0.2"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</row>
    <row r="1536" spans="4:19" x14ac:dyDescent="0.2"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</row>
    <row r="1537" spans="4:19" x14ac:dyDescent="0.2"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</row>
    <row r="1538" spans="4:19" x14ac:dyDescent="0.2"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</row>
    <row r="1539" spans="4:19" x14ac:dyDescent="0.2"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</row>
    <row r="1540" spans="4:19" x14ac:dyDescent="0.2"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</row>
    <row r="1541" spans="4:19" x14ac:dyDescent="0.2"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</row>
    <row r="1542" spans="4:19" x14ac:dyDescent="0.2"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</row>
    <row r="1543" spans="4:19" x14ac:dyDescent="0.2"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</row>
    <row r="1544" spans="4:19" x14ac:dyDescent="0.2"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</row>
    <row r="1545" spans="4:19" x14ac:dyDescent="0.2"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</row>
    <row r="1546" spans="4:19" x14ac:dyDescent="0.2"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</row>
    <row r="1547" spans="4:19" x14ac:dyDescent="0.2"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</row>
    <row r="1548" spans="4:19" x14ac:dyDescent="0.2"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</row>
    <row r="1549" spans="4:19" x14ac:dyDescent="0.2"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</row>
    <row r="1550" spans="4:19" x14ac:dyDescent="0.2"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</row>
    <row r="1551" spans="4:19" x14ac:dyDescent="0.2"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</row>
    <row r="1552" spans="4:19" x14ac:dyDescent="0.2"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</row>
    <row r="1553" spans="4:19" x14ac:dyDescent="0.2"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</row>
    <row r="1554" spans="4:19" x14ac:dyDescent="0.2"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</row>
    <row r="1555" spans="4:19" x14ac:dyDescent="0.2"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</row>
    <row r="1556" spans="4:19" x14ac:dyDescent="0.2"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</row>
    <row r="1557" spans="4:19" x14ac:dyDescent="0.2"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</row>
    <row r="1558" spans="4:19" x14ac:dyDescent="0.2"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</row>
    <row r="1559" spans="4:19" x14ac:dyDescent="0.2"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</row>
    <row r="1560" spans="4:19" x14ac:dyDescent="0.2"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</row>
    <row r="1561" spans="4:19" x14ac:dyDescent="0.2"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</row>
    <row r="1562" spans="4:19" x14ac:dyDescent="0.2"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</row>
    <row r="1563" spans="4:19" x14ac:dyDescent="0.2"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</row>
    <row r="1564" spans="4:19" x14ac:dyDescent="0.2"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</row>
    <row r="1565" spans="4:19" x14ac:dyDescent="0.2"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</row>
    <row r="1566" spans="4:19" x14ac:dyDescent="0.2"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</row>
    <row r="1567" spans="4:19" x14ac:dyDescent="0.2"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</row>
    <row r="1568" spans="4:19" x14ac:dyDescent="0.2"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</row>
    <row r="1569" spans="4:19" x14ac:dyDescent="0.2"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</row>
    <row r="1570" spans="4:19" x14ac:dyDescent="0.2"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</row>
    <row r="1571" spans="4:19" x14ac:dyDescent="0.2"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</row>
    <row r="1572" spans="4:19" x14ac:dyDescent="0.2"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</row>
    <row r="1573" spans="4:19" x14ac:dyDescent="0.2"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</row>
    <row r="1574" spans="4:19" x14ac:dyDescent="0.2"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</row>
    <row r="1575" spans="4:19" x14ac:dyDescent="0.2"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</row>
    <row r="1576" spans="4:19" x14ac:dyDescent="0.2"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</row>
    <row r="1577" spans="4:19" x14ac:dyDescent="0.2"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</row>
    <row r="1578" spans="4:19" x14ac:dyDescent="0.2"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</row>
    <row r="1579" spans="4:19" x14ac:dyDescent="0.2"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</row>
    <row r="1580" spans="4:19" x14ac:dyDescent="0.2"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</row>
    <row r="1581" spans="4:19" x14ac:dyDescent="0.2"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</row>
    <row r="1582" spans="4:19" x14ac:dyDescent="0.2"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</row>
    <row r="1583" spans="4:19" x14ac:dyDescent="0.2"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</row>
    <row r="1584" spans="4:19" x14ac:dyDescent="0.2"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</row>
    <row r="1585" spans="4:19" x14ac:dyDescent="0.2"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</row>
    <row r="1586" spans="4:19" x14ac:dyDescent="0.2"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</row>
    <row r="1587" spans="4:19" x14ac:dyDescent="0.2"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</row>
    <row r="1588" spans="4:19" x14ac:dyDescent="0.2"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</row>
    <row r="1589" spans="4:19" x14ac:dyDescent="0.2"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</row>
    <row r="1590" spans="4:19" x14ac:dyDescent="0.2"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</row>
    <row r="1591" spans="4:19" x14ac:dyDescent="0.2"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</row>
    <row r="1592" spans="4:19" x14ac:dyDescent="0.2"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</row>
    <row r="1593" spans="4:19" x14ac:dyDescent="0.2"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</row>
    <row r="1594" spans="4:19" x14ac:dyDescent="0.2"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</row>
    <row r="1595" spans="4:19" x14ac:dyDescent="0.2"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</row>
    <row r="1596" spans="4:19" x14ac:dyDescent="0.2"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</row>
    <row r="1597" spans="4:19" x14ac:dyDescent="0.2"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</row>
    <row r="1598" spans="4:19" x14ac:dyDescent="0.2"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</row>
    <row r="1599" spans="4:19" x14ac:dyDescent="0.2"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</row>
    <row r="1600" spans="4:19" x14ac:dyDescent="0.2"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</row>
    <row r="1601" spans="4:19" x14ac:dyDescent="0.2"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</row>
    <row r="1602" spans="4:19" x14ac:dyDescent="0.2"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</row>
    <row r="1603" spans="4:19" x14ac:dyDescent="0.2"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</row>
    <row r="1604" spans="4:19" x14ac:dyDescent="0.2"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</row>
    <row r="1605" spans="4:19" x14ac:dyDescent="0.2"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</row>
    <row r="1606" spans="4:19" x14ac:dyDescent="0.2"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</row>
    <row r="1607" spans="4:19" x14ac:dyDescent="0.2"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</row>
    <row r="1608" spans="4:19" x14ac:dyDescent="0.2"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</row>
    <row r="1609" spans="4:19" x14ac:dyDescent="0.2"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</row>
    <row r="1610" spans="4:19" x14ac:dyDescent="0.2"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</row>
    <row r="1611" spans="4:19" x14ac:dyDescent="0.2"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</row>
    <row r="1612" spans="4:19" x14ac:dyDescent="0.2"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</row>
    <row r="1613" spans="4:19" x14ac:dyDescent="0.2"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</row>
    <row r="1614" spans="4:19" x14ac:dyDescent="0.2"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</row>
    <row r="1615" spans="4:19" x14ac:dyDescent="0.2"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</row>
    <row r="1616" spans="4:19" x14ac:dyDescent="0.2"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</row>
    <row r="1617" spans="4:19" x14ac:dyDescent="0.2"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</row>
    <row r="1618" spans="4:19" x14ac:dyDescent="0.2"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</row>
    <row r="1619" spans="4:19" x14ac:dyDescent="0.2"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</row>
    <row r="1620" spans="4:19" x14ac:dyDescent="0.2"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</row>
    <row r="1621" spans="4:19" x14ac:dyDescent="0.2"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</row>
    <row r="1622" spans="4:19" x14ac:dyDescent="0.2"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</row>
    <row r="1623" spans="4:19" x14ac:dyDescent="0.2"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</row>
    <row r="1624" spans="4:19" x14ac:dyDescent="0.2"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</row>
    <row r="1625" spans="4:19" x14ac:dyDescent="0.2"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</row>
    <row r="1626" spans="4:19" x14ac:dyDescent="0.2"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</row>
    <row r="1627" spans="4:19" x14ac:dyDescent="0.2"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</row>
    <row r="1628" spans="4:19" x14ac:dyDescent="0.2"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</row>
    <row r="1629" spans="4:19" x14ac:dyDescent="0.2"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</row>
    <row r="1630" spans="4:19" x14ac:dyDescent="0.2"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</row>
    <row r="1631" spans="4:19" x14ac:dyDescent="0.2"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</row>
    <row r="1632" spans="4:19" x14ac:dyDescent="0.2"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</row>
    <row r="1633" spans="4:19" x14ac:dyDescent="0.2"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</row>
    <row r="1634" spans="4:19" x14ac:dyDescent="0.2"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</row>
    <row r="1635" spans="4:19" x14ac:dyDescent="0.2"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</row>
    <row r="1636" spans="4:19" x14ac:dyDescent="0.2"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</row>
    <row r="1637" spans="4:19" x14ac:dyDescent="0.2"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</row>
    <row r="1638" spans="4:19" x14ac:dyDescent="0.2"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</row>
    <row r="1639" spans="4:19" x14ac:dyDescent="0.2"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</row>
    <row r="1640" spans="4:19" x14ac:dyDescent="0.2"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</row>
    <row r="1641" spans="4:19" x14ac:dyDescent="0.2"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</row>
    <row r="1642" spans="4:19" x14ac:dyDescent="0.2"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</row>
    <row r="1643" spans="4:19" x14ac:dyDescent="0.2"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</row>
    <row r="1644" spans="4:19" x14ac:dyDescent="0.2"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</row>
    <row r="1645" spans="4:19" x14ac:dyDescent="0.2"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</row>
    <row r="1646" spans="4:19" x14ac:dyDescent="0.2"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</row>
    <row r="1647" spans="4:19" x14ac:dyDescent="0.2"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</row>
    <row r="1648" spans="4:19" x14ac:dyDescent="0.2"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</row>
    <row r="1649" spans="4:19" x14ac:dyDescent="0.2"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</row>
    <row r="1650" spans="4:19" x14ac:dyDescent="0.2"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</row>
    <row r="1651" spans="4:19" x14ac:dyDescent="0.2"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</row>
    <row r="1652" spans="4:19" x14ac:dyDescent="0.2"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</row>
    <row r="1653" spans="4:19" x14ac:dyDescent="0.2"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</row>
    <row r="1654" spans="4:19" x14ac:dyDescent="0.2"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</row>
    <row r="1655" spans="4:19" x14ac:dyDescent="0.2"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</row>
    <row r="1656" spans="4:19" x14ac:dyDescent="0.2"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</row>
    <row r="1657" spans="4:19" x14ac:dyDescent="0.2"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</row>
    <row r="1658" spans="4:19" x14ac:dyDescent="0.2"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</row>
    <row r="1659" spans="4:19" x14ac:dyDescent="0.2"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</row>
    <row r="1660" spans="4:19" x14ac:dyDescent="0.2"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</row>
    <row r="1661" spans="4:19" x14ac:dyDescent="0.2"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</row>
    <row r="1662" spans="4:19" x14ac:dyDescent="0.2"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</row>
    <row r="1663" spans="4:19" x14ac:dyDescent="0.2"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</row>
    <row r="1664" spans="4:19" x14ac:dyDescent="0.2"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</row>
    <row r="1665" spans="4:19" x14ac:dyDescent="0.2"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</row>
    <row r="1666" spans="4:19" x14ac:dyDescent="0.2"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</row>
    <row r="1667" spans="4:19" x14ac:dyDescent="0.2"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</row>
    <row r="1668" spans="4:19" x14ac:dyDescent="0.2"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</row>
    <row r="1669" spans="4:19" x14ac:dyDescent="0.2"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</row>
    <row r="1670" spans="4:19" x14ac:dyDescent="0.2"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</row>
    <row r="1671" spans="4:19" x14ac:dyDescent="0.2"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</row>
    <row r="1672" spans="4:19" x14ac:dyDescent="0.2"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</row>
    <row r="1673" spans="4:19" x14ac:dyDescent="0.2"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</row>
    <row r="1674" spans="4:19" x14ac:dyDescent="0.2"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</row>
    <row r="1675" spans="4:19" x14ac:dyDescent="0.2"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</row>
    <row r="1676" spans="4:19" x14ac:dyDescent="0.2"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</row>
    <row r="1677" spans="4:19" x14ac:dyDescent="0.2"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</row>
    <row r="1678" spans="4:19" x14ac:dyDescent="0.2"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</row>
    <row r="1679" spans="4:19" x14ac:dyDescent="0.2"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</row>
    <row r="1680" spans="4:19" x14ac:dyDescent="0.2"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</row>
    <row r="1681" spans="4:19" x14ac:dyDescent="0.2"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</row>
    <row r="1682" spans="4:19" x14ac:dyDescent="0.2"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</row>
    <row r="1683" spans="4:19" x14ac:dyDescent="0.2"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</row>
    <row r="1684" spans="4:19" x14ac:dyDescent="0.2"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</row>
    <row r="1685" spans="4:19" x14ac:dyDescent="0.2"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</row>
    <row r="1686" spans="4:19" x14ac:dyDescent="0.2"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</row>
    <row r="1687" spans="4:19" x14ac:dyDescent="0.2"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</row>
    <row r="1688" spans="4:19" x14ac:dyDescent="0.2"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</row>
    <row r="1689" spans="4:19" x14ac:dyDescent="0.2"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</row>
    <row r="1690" spans="4:19" x14ac:dyDescent="0.2"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</row>
    <row r="1691" spans="4:19" x14ac:dyDescent="0.2"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</row>
    <row r="1692" spans="4:19" x14ac:dyDescent="0.2"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</row>
    <row r="1693" spans="4:19" x14ac:dyDescent="0.2"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</row>
    <row r="1694" spans="4:19" x14ac:dyDescent="0.2"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</row>
    <row r="1695" spans="4:19" x14ac:dyDescent="0.2"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</row>
    <row r="1696" spans="4:19" x14ac:dyDescent="0.2"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</row>
    <row r="1697" spans="4:19" x14ac:dyDescent="0.2"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</row>
    <row r="1698" spans="4:19" x14ac:dyDescent="0.2"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</row>
    <row r="1699" spans="4:19" x14ac:dyDescent="0.2"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</row>
    <row r="1700" spans="4:19" x14ac:dyDescent="0.2"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</row>
    <row r="1701" spans="4:19" x14ac:dyDescent="0.2"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</row>
    <row r="1702" spans="4:19" x14ac:dyDescent="0.2"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</row>
    <row r="1703" spans="4:19" x14ac:dyDescent="0.2"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</row>
    <row r="1704" spans="4:19" x14ac:dyDescent="0.2"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</row>
    <row r="1705" spans="4:19" x14ac:dyDescent="0.2"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</row>
    <row r="1706" spans="4:19" x14ac:dyDescent="0.2"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</row>
    <row r="1707" spans="4:19" x14ac:dyDescent="0.2"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</row>
    <row r="1708" spans="4:19" x14ac:dyDescent="0.2"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</row>
    <row r="1709" spans="4:19" x14ac:dyDescent="0.2"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</row>
    <row r="1710" spans="4:19" x14ac:dyDescent="0.2"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</row>
    <row r="1711" spans="4:19" x14ac:dyDescent="0.2"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</row>
    <row r="1712" spans="4:19" x14ac:dyDescent="0.2"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</row>
    <row r="1713" spans="4:19" x14ac:dyDescent="0.2"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</row>
    <row r="1714" spans="4:19" x14ac:dyDescent="0.2"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</row>
    <row r="1715" spans="4:19" x14ac:dyDescent="0.2"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</row>
    <row r="1716" spans="4:19" x14ac:dyDescent="0.2"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</row>
    <row r="1717" spans="4:19" x14ac:dyDescent="0.2"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</row>
    <row r="1718" spans="4:19" x14ac:dyDescent="0.2"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</row>
    <row r="1719" spans="4:19" x14ac:dyDescent="0.2"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</row>
    <row r="1720" spans="4:19" x14ac:dyDescent="0.2"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</row>
    <row r="1721" spans="4:19" x14ac:dyDescent="0.2"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</row>
    <row r="1722" spans="4:19" x14ac:dyDescent="0.2"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</row>
    <row r="1723" spans="4:19" x14ac:dyDescent="0.2"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</row>
    <row r="1724" spans="4:19" x14ac:dyDescent="0.2"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</row>
    <row r="1725" spans="4:19" x14ac:dyDescent="0.2"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</row>
    <row r="1726" spans="4:19" x14ac:dyDescent="0.2"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</row>
    <row r="1727" spans="4:19" x14ac:dyDescent="0.2"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</row>
    <row r="1728" spans="4:19" x14ac:dyDescent="0.2"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</row>
    <row r="1729" spans="4:19" x14ac:dyDescent="0.2"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</row>
    <row r="1730" spans="4:19" x14ac:dyDescent="0.2"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</row>
    <row r="1731" spans="4:19" x14ac:dyDescent="0.2"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</row>
    <row r="1732" spans="4:19" x14ac:dyDescent="0.2"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</row>
    <row r="1733" spans="4:19" x14ac:dyDescent="0.2"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</row>
    <row r="1734" spans="4:19" x14ac:dyDescent="0.2"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</row>
    <row r="1735" spans="4:19" x14ac:dyDescent="0.2"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</row>
    <row r="1736" spans="4:19" x14ac:dyDescent="0.2"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</row>
    <row r="1737" spans="4:19" x14ac:dyDescent="0.2"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</row>
    <row r="1738" spans="4:19" x14ac:dyDescent="0.2"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</row>
    <row r="1739" spans="4:19" x14ac:dyDescent="0.2"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</row>
    <row r="1740" spans="4:19" x14ac:dyDescent="0.2"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</row>
    <row r="1741" spans="4:19" x14ac:dyDescent="0.2"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</row>
    <row r="1742" spans="4:19" x14ac:dyDescent="0.2"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</row>
    <row r="1743" spans="4:19" x14ac:dyDescent="0.2"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</row>
    <row r="1744" spans="4:19" x14ac:dyDescent="0.2"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</row>
    <row r="1745" spans="4:19" x14ac:dyDescent="0.2"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</row>
    <row r="1746" spans="4:19" x14ac:dyDescent="0.2"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</row>
    <row r="1747" spans="4:19" x14ac:dyDescent="0.2"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</row>
    <row r="1748" spans="4:19" x14ac:dyDescent="0.2"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</row>
    <row r="1749" spans="4:19" x14ac:dyDescent="0.2"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</row>
    <row r="1750" spans="4:19" x14ac:dyDescent="0.2"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</row>
    <row r="1751" spans="4:19" x14ac:dyDescent="0.2"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</row>
    <row r="1752" spans="4:19" x14ac:dyDescent="0.2"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</row>
    <row r="1753" spans="4:19" x14ac:dyDescent="0.2"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</row>
    <row r="1754" spans="4:19" x14ac:dyDescent="0.2"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</row>
    <row r="1755" spans="4:19" x14ac:dyDescent="0.2"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</row>
    <row r="1756" spans="4:19" x14ac:dyDescent="0.2"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</row>
    <row r="1757" spans="4:19" x14ac:dyDescent="0.2"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</row>
    <row r="1758" spans="4:19" x14ac:dyDescent="0.2"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</row>
    <row r="1759" spans="4:19" x14ac:dyDescent="0.2"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</row>
    <row r="1760" spans="4:19" x14ac:dyDescent="0.2"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</row>
    <row r="1761" spans="4:19" x14ac:dyDescent="0.2"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</row>
    <row r="1762" spans="4:19" x14ac:dyDescent="0.2"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</row>
    <row r="1763" spans="4:19" x14ac:dyDescent="0.2"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</row>
    <row r="1764" spans="4:19" x14ac:dyDescent="0.2"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</row>
    <row r="1765" spans="4:19" x14ac:dyDescent="0.2"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</row>
    <row r="1766" spans="4:19" x14ac:dyDescent="0.2"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</row>
    <row r="1767" spans="4:19" x14ac:dyDescent="0.2"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</row>
    <row r="1768" spans="4:19" x14ac:dyDescent="0.2"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</row>
    <row r="1769" spans="4:19" x14ac:dyDescent="0.2"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</row>
    <row r="1770" spans="4:19" x14ac:dyDescent="0.2"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</row>
    <row r="1771" spans="4:19" x14ac:dyDescent="0.2"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</row>
    <row r="1772" spans="4:19" x14ac:dyDescent="0.2"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</row>
    <row r="1773" spans="4:19" x14ac:dyDescent="0.2"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</row>
    <row r="1774" spans="4:19" x14ac:dyDescent="0.2"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</row>
    <row r="1775" spans="4:19" x14ac:dyDescent="0.2"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</row>
    <row r="1776" spans="4:19" x14ac:dyDescent="0.2"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</row>
    <row r="1777" spans="4:19" x14ac:dyDescent="0.2"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</row>
    <row r="1778" spans="4:19" x14ac:dyDescent="0.2"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</row>
    <row r="1779" spans="4:19" x14ac:dyDescent="0.2"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</row>
    <row r="1780" spans="4:19" x14ac:dyDescent="0.2"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</row>
    <row r="1781" spans="4:19" x14ac:dyDescent="0.2"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</row>
    <row r="1782" spans="4:19" x14ac:dyDescent="0.2"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</row>
    <row r="1783" spans="4:19" x14ac:dyDescent="0.2"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</row>
    <row r="1784" spans="4:19" x14ac:dyDescent="0.2"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</row>
    <row r="1785" spans="4:19" x14ac:dyDescent="0.2"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</row>
    <row r="1786" spans="4:19" x14ac:dyDescent="0.2"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</row>
    <row r="1787" spans="4:19" x14ac:dyDescent="0.2"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</row>
    <row r="1788" spans="4:19" x14ac:dyDescent="0.2"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</row>
    <row r="1789" spans="4:19" x14ac:dyDescent="0.2"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</row>
    <row r="1790" spans="4:19" x14ac:dyDescent="0.2"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</row>
    <row r="1791" spans="4:19" x14ac:dyDescent="0.2"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</row>
    <row r="1792" spans="4:19" x14ac:dyDescent="0.2"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</row>
    <row r="1793" spans="4:19" x14ac:dyDescent="0.2"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</row>
    <row r="1794" spans="4:19" x14ac:dyDescent="0.2"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</row>
    <row r="1795" spans="4:19" x14ac:dyDescent="0.2"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</row>
    <row r="1796" spans="4:19" x14ac:dyDescent="0.2"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</row>
    <row r="1797" spans="4:19" x14ac:dyDescent="0.2"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</row>
    <row r="1798" spans="4:19" x14ac:dyDescent="0.2"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</row>
    <row r="1799" spans="4:19" x14ac:dyDescent="0.2"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</row>
    <row r="1800" spans="4:19" x14ac:dyDescent="0.2"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</row>
    <row r="1801" spans="4:19" x14ac:dyDescent="0.2"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</row>
    <row r="1802" spans="4:19" x14ac:dyDescent="0.2"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</row>
    <row r="1803" spans="4:19" x14ac:dyDescent="0.2"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</row>
    <row r="1804" spans="4:19" x14ac:dyDescent="0.2"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</row>
    <row r="1805" spans="4:19" x14ac:dyDescent="0.2"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</row>
    <row r="1806" spans="4:19" x14ac:dyDescent="0.2"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</row>
    <row r="1807" spans="4:19" x14ac:dyDescent="0.2"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</row>
    <row r="1808" spans="4:19" x14ac:dyDescent="0.2"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</row>
    <row r="1809" spans="4:19" x14ac:dyDescent="0.2"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</row>
    <row r="1810" spans="4:19" x14ac:dyDescent="0.2"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</row>
    <row r="1811" spans="4:19" x14ac:dyDescent="0.2"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</row>
    <row r="1812" spans="4:19" x14ac:dyDescent="0.2"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</row>
    <row r="1813" spans="4:19" x14ac:dyDescent="0.2"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</row>
    <row r="1814" spans="4:19" x14ac:dyDescent="0.2"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</row>
    <row r="1815" spans="4:19" x14ac:dyDescent="0.2"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</row>
    <row r="1816" spans="4:19" x14ac:dyDescent="0.2"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</row>
    <row r="1817" spans="4:19" x14ac:dyDescent="0.2"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</row>
    <row r="1818" spans="4:19" x14ac:dyDescent="0.2"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</row>
    <row r="1819" spans="4:19" x14ac:dyDescent="0.2"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</row>
    <row r="1820" spans="4:19" x14ac:dyDescent="0.2"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</row>
    <row r="1821" spans="4:19" x14ac:dyDescent="0.2"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</row>
    <row r="1822" spans="4:19" x14ac:dyDescent="0.2"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</row>
    <row r="1823" spans="4:19" x14ac:dyDescent="0.2"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</row>
    <row r="1824" spans="4:19" x14ac:dyDescent="0.2"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</row>
    <row r="1825" spans="4:19" x14ac:dyDescent="0.2"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</row>
    <row r="1826" spans="4:19" x14ac:dyDescent="0.2"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</row>
    <row r="1827" spans="4:19" x14ac:dyDescent="0.2"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</row>
    <row r="1828" spans="4:19" x14ac:dyDescent="0.2"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</row>
    <row r="1829" spans="4:19" x14ac:dyDescent="0.2"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</row>
    <row r="1830" spans="4:19" x14ac:dyDescent="0.2"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</row>
    <row r="1831" spans="4:19" x14ac:dyDescent="0.2"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</row>
    <row r="1832" spans="4:19" x14ac:dyDescent="0.2"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</row>
    <row r="1833" spans="4:19" x14ac:dyDescent="0.2"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</row>
    <row r="1834" spans="4:19" x14ac:dyDescent="0.2"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</row>
    <row r="1835" spans="4:19" x14ac:dyDescent="0.2"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</row>
    <row r="1836" spans="4:19" x14ac:dyDescent="0.2"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</row>
    <row r="1837" spans="4:19" x14ac:dyDescent="0.2"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</row>
    <row r="1838" spans="4:19" x14ac:dyDescent="0.2"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</row>
    <row r="1839" spans="4:19" x14ac:dyDescent="0.2"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</row>
    <row r="1840" spans="4:19" x14ac:dyDescent="0.2"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</row>
    <row r="1841" spans="4:19" x14ac:dyDescent="0.2"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</row>
    <row r="1842" spans="4:19" x14ac:dyDescent="0.2"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</row>
    <row r="1843" spans="4:19" x14ac:dyDescent="0.2"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</row>
    <row r="1844" spans="4:19" x14ac:dyDescent="0.2"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</row>
    <row r="1845" spans="4:19" x14ac:dyDescent="0.2"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</row>
    <row r="1846" spans="4:19" x14ac:dyDescent="0.2"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</row>
    <row r="1847" spans="4:19" x14ac:dyDescent="0.2"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</row>
    <row r="1848" spans="4:19" x14ac:dyDescent="0.2"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</row>
    <row r="1849" spans="4:19" x14ac:dyDescent="0.2"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</row>
    <row r="1850" spans="4:19" x14ac:dyDescent="0.2"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</row>
    <row r="1851" spans="4:19" x14ac:dyDescent="0.2"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</row>
    <row r="1852" spans="4:19" x14ac:dyDescent="0.2"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</row>
    <row r="1853" spans="4:19" x14ac:dyDescent="0.2"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</row>
    <row r="1854" spans="4:19" x14ac:dyDescent="0.2"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</row>
    <row r="1855" spans="4:19" x14ac:dyDescent="0.2"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</row>
    <row r="1856" spans="4:19" x14ac:dyDescent="0.2"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</row>
    <row r="1857" spans="4:19" x14ac:dyDescent="0.2"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</row>
    <row r="1858" spans="4:19" x14ac:dyDescent="0.2"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</row>
    <row r="1859" spans="4:19" x14ac:dyDescent="0.2"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</row>
    <row r="1860" spans="4:19" x14ac:dyDescent="0.2"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</row>
    <row r="1861" spans="4:19" x14ac:dyDescent="0.2"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</row>
    <row r="1862" spans="4:19" x14ac:dyDescent="0.2"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</row>
    <row r="1863" spans="4:19" x14ac:dyDescent="0.2"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</row>
    <row r="1864" spans="4:19" x14ac:dyDescent="0.2"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</row>
    <row r="1865" spans="4:19" x14ac:dyDescent="0.2"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</row>
    <row r="1866" spans="4:19" x14ac:dyDescent="0.2"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</row>
    <row r="1867" spans="4:19" x14ac:dyDescent="0.2"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</row>
    <row r="1868" spans="4:19" x14ac:dyDescent="0.2"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</row>
    <row r="1869" spans="4:19" x14ac:dyDescent="0.2"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</row>
    <row r="1870" spans="4:19" x14ac:dyDescent="0.2"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</row>
    <row r="1871" spans="4:19" x14ac:dyDescent="0.2"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</row>
    <row r="1872" spans="4:19" x14ac:dyDescent="0.2"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</row>
    <row r="1873" spans="4:19" x14ac:dyDescent="0.2"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</row>
    <row r="1874" spans="4:19" x14ac:dyDescent="0.2"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</row>
    <row r="1875" spans="4:19" x14ac:dyDescent="0.2"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</row>
    <row r="1876" spans="4:19" x14ac:dyDescent="0.2"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</row>
    <row r="1877" spans="4:19" x14ac:dyDescent="0.2"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</row>
    <row r="1878" spans="4:19" x14ac:dyDescent="0.2"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</row>
    <row r="1879" spans="4:19" x14ac:dyDescent="0.2"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</row>
    <row r="1880" spans="4:19" x14ac:dyDescent="0.2"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</row>
    <row r="1881" spans="4:19" x14ac:dyDescent="0.2"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</row>
    <row r="1882" spans="4:19" x14ac:dyDescent="0.2"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</row>
    <row r="1883" spans="4:19" x14ac:dyDescent="0.2"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</row>
    <row r="1884" spans="4:19" x14ac:dyDescent="0.2"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</row>
    <row r="1885" spans="4:19" x14ac:dyDescent="0.2"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</row>
    <row r="1886" spans="4:19" x14ac:dyDescent="0.2"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</row>
    <row r="1887" spans="4:19" x14ac:dyDescent="0.2"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</row>
    <row r="1888" spans="4:19" x14ac:dyDescent="0.2"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</row>
    <row r="1889" spans="4:19" x14ac:dyDescent="0.2"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</row>
    <row r="1890" spans="4:19" x14ac:dyDescent="0.2"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</row>
    <row r="1891" spans="4:19" x14ac:dyDescent="0.2"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</row>
    <row r="1892" spans="4:19" x14ac:dyDescent="0.2"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</row>
    <row r="1893" spans="4:19" x14ac:dyDescent="0.2"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</row>
    <row r="1894" spans="4:19" x14ac:dyDescent="0.2"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</row>
    <row r="1895" spans="4:19" x14ac:dyDescent="0.2"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</row>
    <row r="1896" spans="4:19" x14ac:dyDescent="0.2"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</row>
    <row r="1897" spans="4:19" x14ac:dyDescent="0.2"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</row>
    <row r="1898" spans="4:19" x14ac:dyDescent="0.2"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</row>
    <row r="1899" spans="4:19" x14ac:dyDescent="0.2"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</row>
    <row r="1900" spans="4:19" x14ac:dyDescent="0.2"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</row>
    <row r="1901" spans="4:19" x14ac:dyDescent="0.2"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</row>
    <row r="1902" spans="4:19" x14ac:dyDescent="0.2"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</row>
    <row r="1903" spans="4:19" x14ac:dyDescent="0.2"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</row>
    <row r="1904" spans="4:19" x14ac:dyDescent="0.2"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</row>
    <row r="1905" spans="4:19" x14ac:dyDescent="0.2"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</row>
    <row r="1906" spans="4:19" x14ac:dyDescent="0.2"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</row>
    <row r="1907" spans="4:19" x14ac:dyDescent="0.2"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</row>
    <row r="1908" spans="4:19" x14ac:dyDescent="0.2"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</row>
    <row r="1909" spans="4:19" x14ac:dyDescent="0.2"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</row>
    <row r="1910" spans="4:19" x14ac:dyDescent="0.2"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</row>
    <row r="1911" spans="4:19" x14ac:dyDescent="0.2"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</row>
    <row r="1912" spans="4:19" x14ac:dyDescent="0.2"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</row>
    <row r="1913" spans="4:19" x14ac:dyDescent="0.2"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</row>
    <row r="1914" spans="4:19" x14ac:dyDescent="0.2"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</row>
    <row r="1915" spans="4:19" x14ac:dyDescent="0.2"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</row>
    <row r="1916" spans="4:19" x14ac:dyDescent="0.2"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</row>
    <row r="1917" spans="4:19" x14ac:dyDescent="0.2"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</row>
    <row r="1918" spans="4:19" x14ac:dyDescent="0.2"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</row>
    <row r="1919" spans="4:19" x14ac:dyDescent="0.2"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</row>
    <row r="1920" spans="4:19" x14ac:dyDescent="0.2"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</row>
    <row r="1921" spans="4:19" x14ac:dyDescent="0.2"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</row>
    <row r="1922" spans="4:19" x14ac:dyDescent="0.2"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</row>
    <row r="1923" spans="4:19" x14ac:dyDescent="0.2"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</row>
    <row r="1924" spans="4:19" x14ac:dyDescent="0.2"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</row>
    <row r="1925" spans="4:19" x14ac:dyDescent="0.2"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</row>
    <row r="1926" spans="4:19" x14ac:dyDescent="0.2"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</row>
    <row r="1927" spans="4:19" x14ac:dyDescent="0.2"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</row>
    <row r="1928" spans="4:19" x14ac:dyDescent="0.2"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</row>
    <row r="1929" spans="4:19" x14ac:dyDescent="0.2"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</row>
    <row r="1930" spans="4:19" x14ac:dyDescent="0.2"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</row>
    <row r="1931" spans="4:19" x14ac:dyDescent="0.2"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</row>
    <row r="1932" spans="4:19" x14ac:dyDescent="0.2"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</row>
    <row r="1933" spans="4:19" x14ac:dyDescent="0.2"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</row>
    <row r="1934" spans="4:19" x14ac:dyDescent="0.2"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</row>
    <row r="1935" spans="4:19" x14ac:dyDescent="0.2"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</row>
    <row r="1936" spans="4:19" x14ac:dyDescent="0.2"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</row>
    <row r="1937" spans="4:19" x14ac:dyDescent="0.2"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</row>
    <row r="1938" spans="4:19" x14ac:dyDescent="0.2"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</row>
    <row r="1939" spans="4:19" x14ac:dyDescent="0.2"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</row>
    <row r="1940" spans="4:19" x14ac:dyDescent="0.2"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</row>
    <row r="1941" spans="4:19" x14ac:dyDescent="0.2"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</row>
    <row r="1942" spans="4:19" x14ac:dyDescent="0.2"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</row>
    <row r="1943" spans="4:19" x14ac:dyDescent="0.2"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</row>
    <row r="1944" spans="4:19" x14ac:dyDescent="0.2"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</row>
  </sheetData>
  <mergeCells count="18">
    <mergeCell ref="A1:O1"/>
    <mergeCell ref="A3:M3"/>
    <mergeCell ref="A4:B6"/>
    <mergeCell ref="L5:M5"/>
    <mergeCell ref="H5:I5"/>
    <mergeCell ref="J5:K5"/>
    <mergeCell ref="D5:E5"/>
    <mergeCell ref="D4:K4"/>
    <mergeCell ref="L4:S4"/>
    <mergeCell ref="N5:O5"/>
    <mergeCell ref="F5:G5"/>
    <mergeCell ref="C4:C6"/>
    <mergeCell ref="A2:S2"/>
    <mergeCell ref="P5:Q5"/>
    <mergeCell ref="R5:S5"/>
    <mergeCell ref="A117:F117"/>
    <mergeCell ref="A116:F116"/>
    <mergeCell ref="A8:B8"/>
  </mergeCells>
  <phoneticPr fontId="4" type="noConversion"/>
  <pageMargins left="0.7" right="0.7" top="0.75" bottom="0.75" header="0.3" footer="0.3"/>
  <pageSetup scale="74" orientation="landscape" r:id="rId1"/>
  <headerFooter alignWithMargins="0"/>
  <rowBreaks count="2" manualBreakCount="2">
    <brk id="39" max="16383" man="1"/>
    <brk id="78" max="16383" man="1"/>
  </rowBreaks>
  <ignoredErrors>
    <ignoredError sqref="D16:E16 D23:E23 D30:E30 D40:E40 D50:E50 D68:E68 D60:E60 D79:E79 D95:E95 D104:E104 E8 E10 G8 G10 G16 G23 G30 G40 G50 G60 G68 G79 G95 G104 I8 I10 I16 I23 I30 I40 I50 I60 I68 I79 I95 I104 K104:M104 K95:M95 K79:M79 K68:M68 K60:M60 K50:M50 K40:M40 K30:M30 K23:M23 K16:L16 K10 K8 M8 M10 O8 O10 O16 O23 O30 O40 O50 O60 O68 O79 O95 O104 Q104 Q95 Q79 Q68 Q60 Q50 Q40 Q30 Q23 Q16 Q10 Q8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H-3A</vt:lpstr>
      <vt:lpstr>'Table H-3A'!Print_Titles</vt:lpstr>
    </vt:vector>
  </TitlesOfParts>
  <Company>AOUSC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Authorized User</dc:creator>
  <cp:lastModifiedBy>AOUSC</cp:lastModifiedBy>
  <cp:lastPrinted>2018-01-25T16:33:03Z</cp:lastPrinted>
  <dcterms:created xsi:type="dcterms:W3CDTF">2005-10-17T17:44:27Z</dcterms:created>
  <dcterms:modified xsi:type="dcterms:W3CDTF">2018-01-29T18:50:59Z</dcterms:modified>
</cp:coreProperties>
</file>