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K:\AnnualReport\Publications\December2018\"/>
    </mc:Choice>
  </mc:AlternateContent>
  <xr:revisionPtr revIDLastSave="0" documentId="13_ncr:1_{9A7449A0-0E57-4534-B56E-BE10B9014427}" xr6:coauthVersionLast="36" xr6:coauthVersionMax="36" xr10:uidLastSave="{00000000-0000-0000-0000-000000000000}"/>
  <bookViews>
    <workbookView xWindow="0" yWindow="0" windowWidth="21570" windowHeight="7380" tabRatio="601" xr2:uid="{00000000-000D-0000-FFFF-FFFF00000000}"/>
  </bookViews>
  <sheets>
    <sheet name="Table E-7A" sheetId="5" r:id="rId1"/>
    <sheet name="Sheet1" sheetId="6" r:id="rId2"/>
  </sheets>
  <definedNames>
    <definedName name="_xlnm.Print_Area" localSheetId="0">'Table E-7A'!$A$2:$W$21</definedName>
    <definedName name="_xlnm.Print_Titles" localSheetId="0">'Table E-7A'!$1:$6</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4" i="5" l="1"/>
  <c r="E14" i="5"/>
  <c r="M13" i="5"/>
  <c r="E13" i="5"/>
  <c r="M12" i="5"/>
  <c r="E12" i="5"/>
  <c r="M10" i="5"/>
  <c r="E10" i="5"/>
  <c r="E8" i="5"/>
  <c r="U8" i="5"/>
  <c r="S8" i="5"/>
  <c r="Q8" i="5"/>
  <c r="O8" i="5"/>
  <c r="M8" i="5"/>
  <c r="K8" i="5"/>
  <c r="I8" i="5"/>
  <c r="G8" i="5"/>
  <c r="N10" i="5"/>
  <c r="D10" i="5"/>
  <c r="D12" i="5"/>
  <c r="F12" i="5"/>
  <c r="D13" i="5"/>
  <c r="N13" i="5"/>
  <c r="D14" i="5"/>
  <c r="F10" i="5"/>
  <c r="F13" i="5"/>
  <c r="V14" i="5"/>
  <c r="H14" i="5"/>
  <c r="L14" i="5"/>
  <c r="T14" i="5"/>
  <c r="R14" i="5"/>
  <c r="P14" i="5"/>
  <c r="J14" i="5"/>
  <c r="N14" i="5"/>
  <c r="H13" i="5"/>
  <c r="T13" i="5"/>
  <c r="R13" i="5"/>
  <c r="L13" i="5"/>
  <c r="P13" i="5"/>
  <c r="J13" i="5"/>
  <c r="H12" i="5"/>
  <c r="L12" i="5"/>
  <c r="P12" i="5"/>
  <c r="J12" i="5"/>
  <c r="N12" i="5"/>
  <c r="V10" i="5"/>
  <c r="H10" i="5"/>
  <c r="L10" i="5"/>
  <c r="D8" i="5"/>
  <c r="T10" i="5"/>
  <c r="R10" i="5"/>
  <c r="P10" i="5"/>
  <c r="J10" i="5"/>
  <c r="F14" i="5"/>
  <c r="T8" i="5"/>
  <c r="P8" i="5"/>
  <c r="L8" i="5"/>
  <c r="H8" i="5"/>
  <c r="J8" i="5"/>
  <c r="V8" i="5"/>
  <c r="R8" i="5"/>
  <c r="F8" i="5"/>
  <c r="N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<sst xmlns="http://schemas.openxmlformats.org/spreadsheetml/2006/main" count="45" uniqueCount="29">
  <si>
    <t>Table E-7A.</t>
  </si>
  <si>
    <t>During the 12-Month Period Ending December 31, 2018</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</si>
  <si>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</si>
  <si>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</si>
  <si>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</si>
  <si>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</si>
  <si>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</si>
  <si>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</si>
  <si>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</si>
  <si>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</si>
  <si>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</si>
  <si>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</si>
  <si>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</si>
  <si>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</si>
  <si>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</si>
  <si>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</si>
  <si>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</si>
  <si>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t>From Institutions</t>
  </si>
  <si>
    <t>Bureau of Prisons Custody</t>
  </si>
  <si>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</si>
  <si>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</si>
  <si>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</si>
  <si>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</si>
  <si>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</si>
  <si>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</si>
  <si>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</si>
  <si>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 xml:space="preserve">     Probation</t>
    </r>
    <r>
      <rPr>
        <vertAlign val="superscript"/>
        <sz val="9"/>
        <rFont val="Arial"/>
        <family val="2"/>
      </rPr>
      <t>5</t>
    </r>
  </si>
  <si>
    <r>
      <t xml:space="preserve">         Parole</t>
    </r>
    <r>
      <rPr>
        <vertAlign val="superscript"/>
        <sz val="9"/>
        <rFont val="Arial"/>
        <family val="2"/>
      </rPr>
      <t>6</t>
    </r>
  </si>
  <si>
    <t>Federal Probation System—Post-Conviction Supervision Cases Closed With and Without Revocation, by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</si>
</sst>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5">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2" fillId="0" borderId="0" xfId="0" applyNumberFormat="1" applyFont="1" applyFill="1" applyBorder="1"/>
    <xf numFmtId="0" fontId="7"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5" xfId="0" applyNumberFormat="1" applyFont="1" applyFill="1" applyBorder="1" applyAlignment="1">
      <alignment horizontal="center" wrapText="1"/>
    </xf>
    <xf numFmtId="3" fontId="7" fillId="0" borderId="0" xfId="0" applyNumberFormat="1" applyFont="1" applyFill="1" applyBorder="1"/>
    <xf numFmtId="164" fontId="7" fillId="0" borderId="0" xfId="0" applyNumberFormat="1" applyFont="1" applyFill="1" applyBorder="1" applyAlignment="1">
      <alignment horizontal="right"/>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2"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4" xfId="0" applyNumberFormat="1" applyFont="1" applyFill="1" applyBorder="1" applyAlignment="1">
      <alignment horizontal="center" wrapText="1"/>
    </xf>
    <xf numFmtId="0" fontId="7" fillId="0" borderId="16"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17" xfId="0" applyNumberFormat="1" applyFont="1" applyFill="1" applyBorder="1" applyAlignment="1">
      <alignment horizontal="center" wrapText="1"/>
    </xf>
    <xf numFmtId="0" fontId="7" fillId="0" borderId="18" xfId="0" applyNumberFormat="1" applyFont="1" applyFill="1" applyBorder="1" applyAlignment="1">
      <alignment horizontal="center" wrapText="1"/>
    </xf>
    <xf numFmtId="0" fontId="7" fillId="0" borderId="19" xfId="0" applyNumberFormat="1" applyFont="1" applyFill="1" applyBorder="1" applyAlignment="1">
      <alignment horizontal="center" wrapText="1"/>
    </xf>
    <xf numFmtId="0" fontId="7" fillId="0" borderId="8" xfId="0" applyNumberFormat="1" applyFont="1" applyFill="1" applyBorder="1" applyAlignment="1">
      <alignment horizontal="center" wrapText="1"/>
    </xf>
    <xf numFmtId="0" fontId="7" fillId="0" borderId="20" xfId="0" applyNumberFormat="1" applyFont="1" applyFill="1" applyBorder="1" applyAlignment="1">
      <alignment horizontal="center" wrapText="1"/>
    </xf>
    <xf numFmtId="0" fontId="7" fillId="0" borderId="9" xfId="0" applyNumberFormat="1" applyFont="1" applyFill="1" applyBorder="1" applyAlignment="1">
      <alignment horizontal="center" wrapText="1"/>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1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2" xfId="0" applyNumberFormat="1" applyFont="1" applyFill="1" applyBorder="1" applyAlignment="1">
      <alignment horizontal="center" wrapText="1"/>
    </xf>
    <xf numFmtId="0" fontId="7" fillId="0" borderId="0" xfId="0" applyNumberFormat="1" applyFont="1" applyFill="1" applyBorder="1" applyAlignment="1">
      <alignment horizontal="center"/>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activeCell="O26" sqref="O26"/>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ht="15.75" x14ac:dyDescent="0.25">
      <c r="A1" s="33" t="s">
        <v>0</v>
      </c>
      <c r="B1" s="33"/>
      <c r="C1" s="33"/>
      <c r="D1" s="33"/>
      <c r="E1" s="33"/>
      <c r="F1" s="33"/>
      <c r="G1" s="33"/>
      <c r="H1" s="33"/>
      <c r="I1" s="33"/>
      <c r="J1" s="33"/>
      <c r="K1" s="33"/>
      <c r="L1" s="33"/>
      <c r="M1" s="33"/>
      <c r="N1" s="33"/>
      <c r="O1" s="33"/>
      <c r="P1" s="33"/>
      <c r="Q1" s="33"/>
      <c r="R1" s="33"/>
      <c r="S1" s="33"/>
      <c r="T1" s="33"/>
      <c r="U1" s="4"/>
      <c r="V1" s="4"/>
      <c r="W1" s="4"/>
      <c r="X1" s="4"/>
      <c r="Y1" s="4"/>
      <c r="Z1" s="4"/>
    </row>
    <row r="2" spans="1:26" ht="15.75" x14ac:dyDescent="0.25">
      <c r="A2" s="34" t="s">
        <v>28</v>
      </c>
      <c r="B2" s="34"/>
      <c r="C2" s="34"/>
      <c r="D2" s="34"/>
      <c r="E2" s="34"/>
      <c r="F2" s="34"/>
      <c r="G2" s="34"/>
      <c r="H2" s="34"/>
      <c r="I2" s="34"/>
      <c r="J2" s="34"/>
      <c r="K2" s="34"/>
      <c r="L2" s="34"/>
      <c r="M2" s="34"/>
      <c r="N2" s="34"/>
      <c r="O2" s="34"/>
      <c r="P2" s="34"/>
      <c r="Q2" s="34"/>
      <c r="R2" s="34"/>
      <c r="S2" s="34"/>
      <c r="T2" s="34"/>
      <c r="U2" s="5"/>
      <c r="V2" s="5"/>
      <c r="W2" s="5"/>
      <c r="X2" s="5"/>
      <c r="Y2" s="5"/>
      <c r="Z2" s="5"/>
    </row>
    <row r="3" spans="1:26" ht="15.75" x14ac:dyDescent="0.25">
      <c r="A3" s="6" t="s">
        <v>1</v>
      </c>
      <c r="B3" s="6"/>
      <c r="C3" s="6"/>
      <c r="D3" s="6"/>
      <c r="E3" s="6"/>
      <c r="F3" s="6"/>
      <c r="G3" s="6"/>
      <c r="H3" s="6"/>
      <c r="I3" s="6"/>
      <c r="J3" s="6"/>
      <c r="K3" s="6"/>
      <c r="L3" s="6"/>
      <c r="M3" s="6"/>
      <c r="N3" s="6"/>
      <c r="O3" s="6"/>
      <c r="P3" s="6"/>
      <c r="Q3" s="6"/>
      <c r="R3" s="6"/>
      <c r="S3" s="6"/>
      <c r="T3" s="6"/>
      <c r="U3" s="6"/>
      <c r="V3" s="6"/>
      <c r="W3" s="5"/>
      <c r="X3" s="5"/>
      <c r="Y3" s="5"/>
      <c r="Z3" s="5"/>
    </row>
    <row r="4" spans="1:26" ht="12" customHeight="1" x14ac:dyDescent="0.2">
      <c r="A4" s="38" t="s">
        <v>2</v>
      </c>
      <c r="B4" s="38"/>
      <c r="C4" s="39"/>
      <c r="D4" s="44" t="s">
        <v>3</v>
      </c>
      <c r="E4" s="35" t="s">
        <v>4</v>
      </c>
      <c r="F4" s="36"/>
      <c r="G4" s="36"/>
      <c r="H4" s="36"/>
      <c r="I4" s="36"/>
      <c r="J4" s="36"/>
      <c r="K4" s="36"/>
      <c r="L4" s="37"/>
      <c r="M4" s="51" t="s">
        <v>5</v>
      </c>
      <c r="N4" s="38" t="s">
        <v>6</v>
      </c>
      <c r="O4" s="47" t="s">
        <v>7</v>
      </c>
      <c r="P4" s="50"/>
      <c r="Q4" s="50"/>
      <c r="R4" s="50"/>
      <c r="S4" s="50"/>
      <c r="T4" s="50"/>
      <c r="U4" s="20"/>
      <c r="V4" s="20"/>
      <c r="W4" s="5"/>
      <c r="X4" s="5"/>
      <c r="Y4" s="5"/>
      <c r="Z4" s="5"/>
    </row>
    <row r="5" spans="1:26" ht="13.5" customHeight="1" x14ac:dyDescent="0.2">
      <c r="A5" s="40"/>
      <c r="B5" s="40"/>
      <c r="C5" s="41"/>
      <c r="D5" s="45"/>
      <c r="E5" s="44" t="s">
        <v>5</v>
      </c>
      <c r="F5" s="44" t="s">
        <v>6</v>
      </c>
      <c r="G5" s="47" t="s">
        <v>8</v>
      </c>
      <c r="H5" s="49"/>
      <c r="I5" s="47" t="s">
        <v>9</v>
      </c>
      <c r="J5" s="49"/>
      <c r="K5" s="47" t="s">
        <v>10</v>
      </c>
      <c r="L5" s="48"/>
      <c r="M5" s="52"/>
      <c r="N5" s="40"/>
      <c r="O5" s="47" t="s">
        <v>11</v>
      </c>
      <c r="P5" s="48"/>
      <c r="Q5" s="47" t="s">
        <v>12</v>
      </c>
      <c r="R5" s="49"/>
      <c r="S5" s="47" t="s">
        <v>13</v>
      </c>
      <c r="T5" s="50"/>
      <c r="U5" s="47" t="s">
        <v>14</v>
      </c>
      <c r="V5" s="50"/>
      <c r="W5" s="5"/>
      <c r="X5" s="5"/>
      <c r="Y5" s="5"/>
      <c r="Z5" s="5"/>
    </row>
    <row r="6" spans="1:26" ht="18" customHeight="1" x14ac:dyDescent="0.2">
      <c r="A6" s="42"/>
      <c r="B6" s="42"/>
      <c r="C6" s="43"/>
      <c r="D6" s="46"/>
      <c r="E6" s="46"/>
      <c r="F6" s="46"/>
      <c r="G6" s="21" t="s">
        <v>5</v>
      </c>
      <c r="H6" s="21" t="s">
        <v>6</v>
      </c>
      <c r="I6" s="21" t="s">
        <v>5</v>
      </c>
      <c r="J6" s="21" t="s">
        <v>6</v>
      </c>
      <c r="K6" s="22" t="s">
        <v>5</v>
      </c>
      <c r="L6" s="23" t="s">
        <v>6</v>
      </c>
      <c r="M6" s="53"/>
      <c r="N6" s="42"/>
      <c r="O6" s="22" t="s">
        <v>5</v>
      </c>
      <c r="P6" s="23" t="s">
        <v>6</v>
      </c>
      <c r="Q6" s="21" t="s">
        <v>5</v>
      </c>
      <c r="R6" s="21" t="s">
        <v>6</v>
      </c>
      <c r="S6" s="22" t="s">
        <v>5</v>
      </c>
      <c r="T6" s="22" t="s">
        <v>6</v>
      </c>
      <c r="U6" s="22" t="s">
        <v>5</v>
      </c>
      <c r="V6" s="22" t="s">
        <v>6</v>
      </c>
      <c r="W6" s="5"/>
      <c r="X6" s="5"/>
      <c r="Y6" s="5"/>
      <c r="Z6" s="5"/>
    </row>
    <row r="7" spans="1:26" ht="14.25" customHeight="1" x14ac:dyDescent="0.2">
      <c r="A7" s="7"/>
      <c r="B7" s="7"/>
      <c r="C7" s="7"/>
      <c r="D7" s="7"/>
      <c r="E7" s="8"/>
      <c r="F7" s="9"/>
      <c r="G7" s="10"/>
      <c r="H7" s="9"/>
      <c r="I7" s="10"/>
      <c r="J7" s="9"/>
      <c r="K7" s="10"/>
      <c r="L7" s="9"/>
      <c r="M7" s="7"/>
      <c r="N7" s="9"/>
      <c r="O7" s="9"/>
      <c r="P7" s="9"/>
      <c r="Q7" s="7"/>
      <c r="R7" s="9"/>
      <c r="S7" s="7"/>
      <c r="T7" s="9"/>
      <c r="U7" s="7"/>
      <c r="V7" s="9"/>
      <c r="W7" s="5"/>
      <c r="X7" s="5"/>
      <c r="Y7" s="5"/>
      <c r="Z7" s="5"/>
    </row>
    <row r="8" spans="1:26" s="20" customFormat="1" x14ac:dyDescent="0.2">
      <c r="A8" s="54" t="s">
        <v>15</v>
      </c>
      <c r="B8" s="54"/>
      <c r="C8" s="54"/>
      <c r="D8" s="24">
        <f>SUM(D10,D12,D13,D14)</f>
        <v>55528</v>
      </c>
      <c r="E8" s="24">
        <f>SUM(E10,E12,E13,E14)</f>
        <v>38063</v>
      </c>
      <c r="F8" s="25">
        <f>IF(E8=0,".0",E8/D8*100)</f>
        <v>68.547399510157035</v>
      </c>
      <c r="G8" s="24">
        <f>SUM(G10,G12,G13,G14)</f>
        <v>8042</v>
      </c>
      <c r="H8" s="25">
        <f>IF(G8=0,".0",G8/D8*100)</f>
        <v>14.482783460596455</v>
      </c>
      <c r="I8" s="24">
        <f>SUM(I10,I12,I13,I14)</f>
        <v>27185</v>
      </c>
      <c r="J8" s="25">
        <f>IF(I8=0,".0",I8/D8*100)</f>
        <v>48.95728281227489</v>
      </c>
      <c r="K8" s="24">
        <f>SUM(K10,K12,K13,K14)</f>
        <v>2836</v>
      </c>
      <c r="L8" s="25">
        <f>IF(K8=0,".0",K8/D8*100)</f>
        <v>5.1073332372856939</v>
      </c>
      <c r="M8" s="24">
        <f>SUM(M10,M12,M13,M14)</f>
        <v>17465</v>
      </c>
      <c r="N8" s="25">
        <f>IF(M8=0,".0",M8/D8*100)</f>
        <v>31.452600489842965</v>
      </c>
      <c r="O8" s="24">
        <f>SUM(O10,O12,O13,O14)</f>
        <v>12003</v>
      </c>
      <c r="P8" s="25">
        <f>IF(O8=0,".0",O8/D8*100)</f>
        <v>21.616121596311771</v>
      </c>
      <c r="Q8" s="24">
        <f>SUM(Q10,Q12,Q13,Q14)</f>
        <v>1649</v>
      </c>
      <c r="R8" s="25">
        <f>IF(Q8=0,".0",Q8/D8*100)</f>
        <v>2.9696729577870626</v>
      </c>
      <c r="S8" s="24">
        <f>SUM(S10,S12,S13,S14)</f>
        <v>3558</v>
      </c>
      <c r="T8" s="25">
        <f>IF(S8=0,".0",S8/D8*100)</f>
        <v>6.4075781587667482</v>
      </c>
      <c r="U8" s="24">
        <f>SUM(U10,U12,U13,U14)</f>
        <v>255</v>
      </c>
      <c r="V8" s="25">
        <f>IF(U8=0,".0",U8/D8*100)</f>
        <v>0.45922777697738076</v>
      </c>
    </row>
    <row r="9" spans="1:26" x14ac:dyDescent="0.2">
      <c r="A9" s="32" t="s">
        <v>16</v>
      </c>
      <c r="B9" s="32"/>
      <c r="C9" s="32"/>
      <c r="D9" s="12"/>
      <c r="E9" s="12"/>
      <c r="F9" s="11"/>
      <c r="G9" s="13"/>
      <c r="H9" s="11"/>
      <c r="I9" s="13"/>
      <c r="J9" s="11"/>
      <c r="K9" s="13"/>
      <c r="L9" s="11"/>
      <c r="M9" s="8"/>
      <c r="N9" s="9"/>
      <c r="O9" s="13"/>
      <c r="P9" s="11"/>
      <c r="Q9" s="8"/>
      <c r="R9" s="9"/>
      <c r="S9" s="8"/>
      <c r="T9" s="9"/>
      <c r="U9" s="8"/>
      <c r="V9" s="9"/>
      <c r="W9" s="5"/>
      <c r="X9" s="5"/>
      <c r="Y9" s="5"/>
      <c r="Z9" s="5"/>
    </row>
    <row r="10" spans="1:26" ht="13.5" x14ac:dyDescent="0.2">
      <c r="A10" s="31" t="s">
        <v>26</v>
      </c>
      <c r="B10" s="31"/>
      <c r="C10" s="31"/>
      <c r="D10" s="8">
        <f>SUM(E10,M10)</f>
        <v>7857</v>
      </c>
      <c r="E10" s="8">
        <f>SUM(G10,I10,K10)</f>
        <v>6957</v>
      </c>
      <c r="F10" s="11">
        <f>IF(E10=0,".0",E10/D10*100)</f>
        <v>88.545246277205038</v>
      </c>
      <c r="G10" s="13">
        <v>1318</v>
      </c>
      <c r="H10" s="11">
        <f>IF(G10=0,".0",G10/D10*100)</f>
        <v>16.774850451826399</v>
      </c>
      <c r="I10" s="13">
        <v>5470</v>
      </c>
      <c r="J10" s="11">
        <f>IF(I10=0,".0",I10/D10*100)</f>
        <v>69.619447626320479</v>
      </c>
      <c r="K10" s="13">
        <v>169</v>
      </c>
      <c r="L10" s="11">
        <f>IF(K10=0,".0",K10/D10*100)</f>
        <v>2.1509481990581647</v>
      </c>
      <c r="M10" s="8">
        <f>SUM(O10,Q10,S10,U10)</f>
        <v>900</v>
      </c>
      <c r="N10" s="11">
        <f>IF(M10=0,".0",M10/D10*100)</f>
        <v>11.45475372279496</v>
      </c>
      <c r="O10" s="13">
        <v>662</v>
      </c>
      <c r="P10" s="11">
        <f>IF(O10=0,".0",O10/D10*100)</f>
        <v>8.4256077383225136</v>
      </c>
      <c r="Q10" s="8">
        <v>93</v>
      </c>
      <c r="R10" s="11">
        <f>IF(Q10=0,".0",Q10/D10*100)</f>
        <v>1.1836578846888126</v>
      </c>
      <c r="S10" s="8">
        <v>134</v>
      </c>
      <c r="T10" s="11">
        <f>IF(S10=0,".0",S10/D10*100)</f>
        <v>1.7054855542828051</v>
      </c>
      <c r="U10" s="8">
        <v>11</v>
      </c>
      <c r="V10" s="11">
        <f>IF(U10=0,".0",U10/D10*100)</f>
        <v>0.14000254550082727</v>
      </c>
      <c r="W10" s="5"/>
      <c r="X10" s="5"/>
      <c r="Y10" s="5"/>
      <c r="Z10" s="5"/>
    </row>
    <row r="11" spans="1:26" x14ac:dyDescent="0.2">
      <c r="A11" s="32" t="s">
        <v>17</v>
      </c>
      <c r="B11" s="32"/>
      <c r="C11" s="32"/>
      <c r="D11" s="8"/>
      <c r="E11" s="8"/>
      <c r="F11" s="11"/>
      <c r="G11" s="13"/>
      <c r="H11" s="11"/>
      <c r="I11" s="13"/>
      <c r="J11" s="11"/>
      <c r="K11" s="13"/>
      <c r="L11" s="11"/>
      <c r="M11" s="8"/>
      <c r="N11" s="9"/>
      <c r="O11" s="13"/>
      <c r="P11" s="11"/>
      <c r="Q11" s="8"/>
      <c r="R11" s="9"/>
      <c r="S11" s="8"/>
      <c r="T11" s="9"/>
      <c r="U11" s="8"/>
      <c r="V11" s="9"/>
      <c r="W11" s="5"/>
      <c r="X11" s="5"/>
      <c r="Y11" s="5"/>
      <c r="Z11" s="5"/>
    </row>
    <row r="12" spans="1:26" ht="13.5" customHeight="1" x14ac:dyDescent="0.2">
      <c r="A12" s="28" t="s">
        <v>18</v>
      </c>
      <c r="B12" s="28"/>
      <c r="C12" s="28"/>
      <c r="D12" s="8">
        <f>SUM(E12,M12)</f>
        <v>461</v>
      </c>
      <c r="E12" s="8">
        <f>SUM(G12,I12,K12)</f>
        <v>460</v>
      </c>
      <c r="F12" s="11">
        <f>IF(E12=0,".0",E12/D12*100)</f>
        <v>99.783080260303691</v>
      </c>
      <c r="G12" s="13">
        <v>1</v>
      </c>
      <c r="H12" s="11">
        <f>IF(G12=0,".0",G12/D12*100)</f>
        <v>0.21691973969631237</v>
      </c>
      <c r="I12" s="13">
        <v>287</v>
      </c>
      <c r="J12" s="11">
        <f>IF(I12=0,".0",I12/D12*100)</f>
        <v>62.255965292841651</v>
      </c>
      <c r="K12" s="13">
        <v>172</v>
      </c>
      <c r="L12" s="11">
        <f>IF(K12=0,".0",K12/D12*100)</f>
        <v>37.310195227765725</v>
      </c>
      <c r="M12" s="8">
        <f>SUM(O12,Q12,S12,U12)</f>
        <v>1</v>
      </c>
      <c r="N12" s="11">
        <f>IF(M12=0,".0",M12/D12*100)</f>
        <v>0.21691973969631237</v>
      </c>
      <c r="O12" s="13">
        <v>1</v>
      </c>
      <c r="P12" s="11">
        <f>IF(O12=0,".0",O12/D12*100)</f>
        <v>0.21691973969631237</v>
      </c>
      <c r="Q12" s="8">
        <v>0</v>
      </c>
      <c r="R12" s="11">
        <v>0</v>
      </c>
      <c r="S12" s="8">
        <v>0</v>
      </c>
      <c r="T12" s="11">
        <v>0</v>
      </c>
      <c r="U12" s="8">
        <v>0</v>
      </c>
      <c r="V12" s="11">
        <v>0</v>
      </c>
      <c r="W12" s="5"/>
      <c r="X12" s="5"/>
      <c r="Y12" s="5"/>
      <c r="Z12" s="5"/>
    </row>
    <row r="13" spans="1:26" ht="13.5" x14ac:dyDescent="0.2">
      <c r="A13" s="31" t="s">
        <v>27</v>
      </c>
      <c r="B13" s="31"/>
      <c r="C13" s="31"/>
      <c r="D13" s="8">
        <f>SUM(E13,M13)</f>
        <v>398</v>
      </c>
      <c r="E13" s="8">
        <f>SUM(G13,I13,K13)</f>
        <v>333</v>
      </c>
      <c r="F13" s="11">
        <f>IF(E13=0,".0",E13/D13*100)</f>
        <v>83.668341708542712</v>
      </c>
      <c r="G13" s="13">
        <v>74</v>
      </c>
      <c r="H13" s="11">
        <f>IF(G13=0,".0",G13/D13*100)</f>
        <v>18.592964824120603</v>
      </c>
      <c r="I13" s="13">
        <v>198</v>
      </c>
      <c r="J13" s="11">
        <f>IF(I13=0,".0",I13/D13*100)</f>
        <v>49.748743718592962</v>
      </c>
      <c r="K13" s="13">
        <v>61</v>
      </c>
      <c r="L13" s="11">
        <f>IF(K13=0,".0",K13/D13*100)</f>
        <v>15.326633165829145</v>
      </c>
      <c r="M13" s="8">
        <f>SUM(O13,Q13,S13,U13)</f>
        <v>65</v>
      </c>
      <c r="N13" s="11">
        <f>IF(M13=0,".0",M13/D13*100)</f>
        <v>16.331658291457288</v>
      </c>
      <c r="O13" s="13">
        <v>47</v>
      </c>
      <c r="P13" s="11">
        <f>IF(O13=0,".0",O13/D13*100)</f>
        <v>11.809045226130653</v>
      </c>
      <c r="Q13" s="8">
        <v>5</v>
      </c>
      <c r="R13" s="11">
        <f>IF(Q13=0,".0",Q13/D13*100)</f>
        <v>1.256281407035176</v>
      </c>
      <c r="S13" s="8">
        <v>13</v>
      </c>
      <c r="T13" s="11">
        <f>IF(S13=0,".0",S13/D13*100)</f>
        <v>3.2663316582914574</v>
      </c>
      <c r="U13" s="8">
        <v>0</v>
      </c>
      <c r="V13" s="11">
        <v>0</v>
      </c>
      <c r="W13" s="5"/>
      <c r="X13" s="5"/>
      <c r="Y13" s="5"/>
      <c r="Z13" s="5"/>
    </row>
    <row r="14" spans="1:26" ht="14.25" customHeight="1" x14ac:dyDescent="0.2">
      <c r="A14" s="28" t="s">
        <v>19</v>
      </c>
      <c r="B14" s="28"/>
      <c r="C14" s="28"/>
      <c r="D14" s="8">
        <f>SUM(E14,M14)</f>
        <v>46812</v>
      </c>
      <c r="E14" s="8">
        <f>SUM(G14,I14,K14)</f>
        <v>30313</v>
      </c>
      <c r="F14" s="11">
        <f>IF(E14=0,".0",E14/D14*100)</f>
        <v>64.754763735794242</v>
      </c>
      <c r="G14" s="13">
        <v>6649</v>
      </c>
      <c r="H14" s="11">
        <f>IF(G14=0,".0",G14/D14*100)</f>
        <v>14.203623002648893</v>
      </c>
      <c r="I14" s="13">
        <v>21230</v>
      </c>
      <c r="J14" s="11">
        <f>IF(I14=0,".0",I14/D14*100)</f>
        <v>45.351619242929161</v>
      </c>
      <c r="K14" s="13">
        <v>2434</v>
      </c>
      <c r="L14" s="11">
        <f>IF(K14=0,".0",K14/D14*100)</f>
        <v>5.1995214902161839</v>
      </c>
      <c r="M14" s="8">
        <f>SUM(O14,Q14,S14,U14)</f>
        <v>16499</v>
      </c>
      <c r="N14" s="11">
        <f>IF(M14=0,".0",M14/D14*100)</f>
        <v>35.245236264205758</v>
      </c>
      <c r="O14" s="13">
        <v>11293</v>
      </c>
      <c r="P14" s="11">
        <f>IF(O14=0,".0",O14/D14*100)</f>
        <v>24.124156199265144</v>
      </c>
      <c r="Q14" s="8">
        <v>1551</v>
      </c>
      <c r="R14" s="11">
        <f>IF(Q14=0,".0",Q14/D14*100)</f>
        <v>3.3132530120481931</v>
      </c>
      <c r="S14" s="8">
        <v>3411</v>
      </c>
      <c r="T14" s="11">
        <f>IF(S14=0,".0",S14/D14*100)</f>
        <v>7.2865931812355802</v>
      </c>
      <c r="U14" s="8">
        <v>244</v>
      </c>
      <c r="V14" s="11">
        <f>IF(U14=0,".0",U14/D14*100)</f>
        <v>0.5212338716568401</v>
      </c>
      <c r="W14" s="5"/>
      <c r="X14" s="5"/>
      <c r="Y14" s="5"/>
      <c r="Z14" s="5"/>
    </row>
    <row r="15" spans="1:26" x14ac:dyDescent="0.2">
      <c r="A15" s="14"/>
      <c r="B15" s="14"/>
      <c r="C15" s="14"/>
      <c r="D15" s="14"/>
      <c r="E15" s="14"/>
      <c r="F15" s="14"/>
      <c r="G15" s="14"/>
      <c r="H15" s="14"/>
      <c r="I15" s="14"/>
      <c r="J15" s="14"/>
      <c r="K15" s="14"/>
      <c r="L15" s="14"/>
      <c r="M15" s="14"/>
      <c r="N15" s="14"/>
      <c r="O15" s="14"/>
      <c r="P15" s="14"/>
      <c r="Q15" s="14"/>
      <c r="R15" s="14"/>
      <c r="S15" s="14"/>
      <c r="T15" s="14"/>
      <c r="U15" s="14"/>
      <c r="V15" s="14"/>
      <c r="W15" s="5"/>
      <c r="X15" s="5"/>
      <c r="Y15" s="5"/>
      <c r="Z15" s="5"/>
    </row>
    <row r="16" spans="1:26" ht="13.5" customHeight="1" x14ac:dyDescent="0.2">
      <c r="A16" s="30" t="s">
        <v>20</v>
      </c>
      <c r="B16" s="30"/>
      <c r="C16" s="30"/>
      <c r="D16" s="30"/>
      <c r="E16" s="30"/>
      <c r="F16" s="30"/>
      <c r="G16" s="30"/>
      <c r="H16" s="30"/>
      <c r="I16" s="30"/>
      <c r="J16" s="30"/>
      <c r="K16" s="30"/>
      <c r="L16" s="30"/>
      <c r="M16" s="30"/>
      <c r="N16" s="30"/>
      <c r="O16" s="30"/>
      <c r="P16" s="30"/>
      <c r="Q16" s="30"/>
      <c r="R16" s="30"/>
      <c r="S16" s="30"/>
      <c r="T16" s="30"/>
      <c r="U16" s="5"/>
      <c r="V16" s="5"/>
      <c r="W16" s="5"/>
      <c r="X16" s="5"/>
      <c r="Y16" s="5"/>
      <c r="Z16" s="5"/>
    </row>
    <row r="17" spans="1:26" x14ac:dyDescent="0.2">
      <c r="A17" s="29" t="s">
        <v>21</v>
      </c>
      <c r="B17" s="29"/>
      <c r="C17" s="29"/>
      <c r="D17" s="29"/>
      <c r="E17" s="29"/>
      <c r="F17" s="29"/>
      <c r="G17" s="29"/>
      <c r="H17" s="29"/>
      <c r="I17" s="29"/>
      <c r="J17" s="29"/>
      <c r="K17" s="29"/>
      <c r="L17" s="29"/>
      <c r="M17" s="29"/>
      <c r="N17" s="16"/>
      <c r="O17" s="16"/>
      <c r="P17" s="16"/>
      <c r="Q17" s="16"/>
      <c r="R17" s="16"/>
      <c r="S17" s="16"/>
      <c r="T17" s="16"/>
      <c r="U17" s="16"/>
      <c r="V17" s="16"/>
      <c r="W17" s="5"/>
      <c r="X17" s="5"/>
      <c r="Y17" s="5"/>
      <c r="Z17" s="5"/>
    </row>
    <row r="18" spans="1:26" ht="11.25" customHeight="1" x14ac:dyDescent="0.2">
      <c r="A18" s="26" t="s">
        <v>22</v>
      </c>
      <c r="B18" s="26"/>
      <c r="C18" s="26"/>
      <c r="D18" s="26"/>
      <c r="E18" s="26"/>
      <c r="F18" s="26"/>
      <c r="G18" s="26"/>
      <c r="H18" s="26"/>
      <c r="I18" s="26"/>
      <c r="J18" s="26"/>
      <c r="K18" s="26"/>
      <c r="L18" s="26"/>
      <c r="M18" s="26"/>
      <c r="N18" s="26"/>
      <c r="O18" s="26"/>
      <c r="P18" s="26"/>
      <c r="Q18" s="26"/>
      <c r="R18" s="26"/>
      <c r="S18" s="26"/>
      <c r="T18" s="26"/>
      <c r="U18" s="26"/>
      <c r="V18" s="26"/>
      <c r="W18" s="5"/>
      <c r="X18" s="5"/>
      <c r="Y18" s="5"/>
      <c r="Z18" s="5"/>
    </row>
    <row r="19" spans="1:26" ht="21.75" customHeight="1" x14ac:dyDescent="0.2">
      <c r="A19" s="26" t="s">
        <v>23</v>
      </c>
      <c r="B19" s="27"/>
      <c r="C19" s="27"/>
      <c r="D19" s="27"/>
      <c r="E19" s="27"/>
      <c r="F19" s="27"/>
      <c r="G19" s="27"/>
      <c r="H19" s="27"/>
      <c r="I19" s="27"/>
      <c r="J19" s="27"/>
      <c r="K19" s="27"/>
      <c r="L19" s="27"/>
      <c r="M19" s="27"/>
      <c r="N19" s="27"/>
      <c r="O19" s="27"/>
      <c r="P19" s="27"/>
      <c r="Q19" s="27"/>
      <c r="R19" s="27"/>
      <c r="S19" s="27"/>
      <c r="T19" s="27"/>
      <c r="U19" s="15"/>
      <c r="V19" s="15"/>
      <c r="W19" s="15"/>
      <c r="X19" s="5"/>
      <c r="Y19" s="5"/>
      <c r="Z19" s="5"/>
    </row>
    <row r="20" spans="1:26" x14ac:dyDescent="0.2">
      <c r="A20" s="17" t="s">
        <v>24</v>
      </c>
      <c r="B20" s="18"/>
      <c r="C20" s="18"/>
      <c r="D20" s="18"/>
      <c r="E20" s="18"/>
      <c r="F20" s="18"/>
      <c r="G20" s="18"/>
      <c r="H20" s="18"/>
      <c r="I20" s="18"/>
      <c r="J20" s="18"/>
      <c r="K20" s="18"/>
      <c r="L20" s="18"/>
      <c r="M20" s="18"/>
      <c r="N20" s="18"/>
      <c r="O20" s="18"/>
      <c r="P20" s="18"/>
      <c r="Q20" s="18"/>
      <c r="R20" s="18"/>
      <c r="S20" s="18"/>
      <c r="T20" s="18"/>
      <c r="U20" s="18"/>
      <c r="V20" s="18"/>
      <c r="W20" s="5"/>
      <c r="X20" s="5"/>
      <c r="Y20" s="5"/>
      <c r="Z20" s="5"/>
    </row>
    <row r="21" spans="1:26" x14ac:dyDescent="0.2">
      <c r="A21" s="19" t="s">
        <v>25</v>
      </c>
      <c r="B21" s="18"/>
      <c r="C21" s="18"/>
      <c r="D21" s="18"/>
      <c r="E21" s="18"/>
      <c r="F21" s="18"/>
      <c r="G21" s="18"/>
      <c r="H21" s="18"/>
      <c r="I21" s="18"/>
      <c r="J21" s="18"/>
      <c r="K21" s="18"/>
      <c r="L21" s="18"/>
      <c r="M21" s="18"/>
      <c r="N21" s="18"/>
      <c r="O21" s="18"/>
      <c r="P21" s="18"/>
      <c r="Q21" s="18"/>
      <c r="R21" s="18"/>
      <c r="S21" s="18"/>
      <c r="T21" s="18"/>
      <c r="U21" s="18"/>
      <c r="V21" s="18"/>
      <c r="W21" s="5"/>
      <c r="X21" s="5"/>
      <c r="Y21" s="5"/>
      <c r="Z21" s="5"/>
    </row>
    <row r="22" spans="1:26"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9:T19"/>
    <mergeCell ref="A12:C12"/>
    <mergeCell ref="A17:M17"/>
    <mergeCell ref="A16:T16"/>
    <mergeCell ref="A14:C14"/>
    <mergeCell ref="A13:C13"/>
    <mergeCell ref="A18:V18"/>
  </mergeCells>
  <phoneticPr fontId="3" type="noConversion"/>
  <pageMargins left="0.25" right="0.25" top="0.75" bottom="0.75" header="0.3" footer="0.3"/>
  <pageSetup scale="94" fitToHeight="0" orientation="landscape" r:id="rId1"/>
  <headerFooter alignWithMargins="0"/>
  <ignoredErrors>
    <ignoredError sqref="P8 R8 N8 L8 J8 H8 F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FC802-F773-4228-B09C-7B1BE9EF3C65}">
  <dimension ref="A1"/>
  <sheetViews>
    <sheetView zoomScaleNormal="100"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E-7A</vt:lpstr>
      <vt:lpstr>Sheet1</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2019-03-27T17:45:09Z</cp:lastPrinted>
  <dcterms:created xsi:type="dcterms:W3CDTF">2005-10-17T17:44:27Z</dcterms:created>
  <dcterms:modified xsi:type="dcterms:W3CDTF">2019-03-27T17:45:26Z</dcterms:modified>
</cp:coreProperties>
</file>