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9AnnualReport\"/>
    </mc:Choice>
  </mc:AlternateContent>
  <xr:revisionPtr revIDLastSave="0" documentId="13_ncr:1_{8F6F37EB-E3C8-4117-B0BB-A7D5964417A0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Table H-2" sheetId="3" r:id="rId1"/>
  </sheets>
  <definedNames>
    <definedName name="_xlnm.Print_Area" localSheetId="0">'Table H-2'!$A$1:$M$116</definedName>
    <definedName name="_xlnm.Print_Titles" localSheetId="0">'Table H-2'!$1:$6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1" i="3" l="1"/>
  <c r="K107" i="3"/>
  <c r="K102" i="3"/>
  <c r="K93" i="3"/>
  <c r="K92" i="3"/>
  <c r="K88" i="3"/>
  <c r="K69" i="3"/>
  <c r="K12" i="3"/>
  <c r="M112" i="3" l="1"/>
  <c r="K112" i="3"/>
  <c r="I112" i="3"/>
  <c r="G112" i="3"/>
  <c r="E112" i="3"/>
  <c r="M111" i="3"/>
  <c r="I111" i="3"/>
  <c r="G111" i="3"/>
  <c r="E111" i="3"/>
  <c r="M110" i="3"/>
  <c r="K110" i="3"/>
  <c r="I110" i="3"/>
  <c r="G110" i="3"/>
  <c r="E110" i="3"/>
  <c r="M109" i="3"/>
  <c r="K109" i="3"/>
  <c r="I109" i="3"/>
  <c r="G109" i="3"/>
  <c r="E109" i="3"/>
  <c r="M108" i="3"/>
  <c r="K108" i="3"/>
  <c r="I108" i="3"/>
  <c r="G108" i="3"/>
  <c r="E108" i="3"/>
  <c r="M107" i="3"/>
  <c r="I107" i="3"/>
  <c r="G107" i="3"/>
  <c r="E107" i="3"/>
  <c r="M106" i="3"/>
  <c r="K106" i="3"/>
  <c r="I106" i="3"/>
  <c r="G106" i="3"/>
  <c r="E106" i="3"/>
  <c r="M105" i="3"/>
  <c r="K105" i="3"/>
  <c r="I105" i="3"/>
  <c r="G105" i="3"/>
  <c r="E105" i="3"/>
  <c r="M104" i="3"/>
  <c r="K104" i="3"/>
  <c r="I104" i="3"/>
  <c r="G104" i="3"/>
  <c r="E104" i="3"/>
  <c r="L103" i="3"/>
  <c r="J103" i="3"/>
  <c r="H103" i="3"/>
  <c r="F103" i="3"/>
  <c r="D103" i="3"/>
  <c r="C103" i="3"/>
  <c r="K103" i="3" s="1"/>
  <c r="M102" i="3"/>
  <c r="I102" i="3"/>
  <c r="G102" i="3"/>
  <c r="E102" i="3"/>
  <c r="M101" i="3"/>
  <c r="K101" i="3"/>
  <c r="I101" i="3"/>
  <c r="G101" i="3"/>
  <c r="E101" i="3"/>
  <c r="M100" i="3"/>
  <c r="K100" i="3"/>
  <c r="I100" i="3"/>
  <c r="G100" i="3"/>
  <c r="E100" i="3"/>
  <c r="M99" i="3"/>
  <c r="K99" i="3"/>
  <c r="I99" i="3"/>
  <c r="G99" i="3"/>
  <c r="E99" i="3"/>
  <c r="M98" i="3"/>
  <c r="K98" i="3"/>
  <c r="I98" i="3"/>
  <c r="G98" i="3"/>
  <c r="E98" i="3"/>
  <c r="M97" i="3"/>
  <c r="K97" i="3"/>
  <c r="I97" i="3"/>
  <c r="G97" i="3"/>
  <c r="E97" i="3"/>
  <c r="M96" i="3"/>
  <c r="K96" i="3"/>
  <c r="I96" i="3"/>
  <c r="G96" i="3"/>
  <c r="E96" i="3"/>
  <c r="M95" i="3"/>
  <c r="K95" i="3"/>
  <c r="I95" i="3"/>
  <c r="G95" i="3"/>
  <c r="E95" i="3"/>
  <c r="L94" i="3"/>
  <c r="M94" i="3" s="1"/>
  <c r="J94" i="3"/>
  <c r="H94" i="3"/>
  <c r="I94" i="3" s="1"/>
  <c r="F94" i="3"/>
  <c r="G94" i="3" s="1"/>
  <c r="D94" i="3"/>
  <c r="E94" i="3" s="1"/>
  <c r="C94" i="3"/>
  <c r="M93" i="3"/>
  <c r="I93" i="3"/>
  <c r="G93" i="3"/>
  <c r="E93" i="3"/>
  <c r="M92" i="3"/>
  <c r="I92" i="3"/>
  <c r="G92" i="3"/>
  <c r="E92" i="3"/>
  <c r="M91" i="3"/>
  <c r="K91" i="3"/>
  <c r="I91" i="3"/>
  <c r="G91" i="3"/>
  <c r="E91" i="3"/>
  <c r="M90" i="3"/>
  <c r="K90" i="3"/>
  <c r="I90" i="3"/>
  <c r="G90" i="3"/>
  <c r="E90" i="3"/>
  <c r="M89" i="3"/>
  <c r="K89" i="3"/>
  <c r="I89" i="3"/>
  <c r="G89" i="3"/>
  <c r="E89" i="3"/>
  <c r="M88" i="3"/>
  <c r="I88" i="3"/>
  <c r="G88" i="3"/>
  <c r="E88" i="3"/>
  <c r="M87" i="3"/>
  <c r="K87" i="3"/>
  <c r="I87" i="3"/>
  <c r="G87" i="3"/>
  <c r="E87" i="3"/>
  <c r="M86" i="3"/>
  <c r="K86" i="3"/>
  <c r="I86" i="3"/>
  <c r="G86" i="3"/>
  <c r="E86" i="3"/>
  <c r="M85" i="3"/>
  <c r="K85" i="3"/>
  <c r="I85" i="3"/>
  <c r="G85" i="3"/>
  <c r="E85" i="3"/>
  <c r="M84" i="3"/>
  <c r="K84" i="3"/>
  <c r="I84" i="3"/>
  <c r="G84" i="3"/>
  <c r="E84" i="3"/>
  <c r="M83" i="3"/>
  <c r="K83" i="3"/>
  <c r="I83" i="3"/>
  <c r="G83" i="3"/>
  <c r="E83" i="3"/>
  <c r="M82" i="3"/>
  <c r="K82" i="3"/>
  <c r="I82" i="3"/>
  <c r="G82" i="3"/>
  <c r="E82" i="3"/>
  <c r="M81" i="3"/>
  <c r="K81" i="3"/>
  <c r="I81" i="3"/>
  <c r="G81" i="3"/>
  <c r="E81" i="3"/>
  <c r="M80" i="3"/>
  <c r="K80" i="3"/>
  <c r="I80" i="3"/>
  <c r="G80" i="3"/>
  <c r="E80" i="3"/>
  <c r="M79" i="3"/>
  <c r="K79" i="3"/>
  <c r="I79" i="3"/>
  <c r="G79" i="3"/>
  <c r="E79" i="3"/>
  <c r="L78" i="3"/>
  <c r="J78" i="3"/>
  <c r="H78" i="3"/>
  <c r="I78" i="3" s="1"/>
  <c r="F78" i="3"/>
  <c r="G78" i="3" s="1"/>
  <c r="D78" i="3"/>
  <c r="C78" i="3"/>
  <c r="M77" i="3"/>
  <c r="K77" i="3"/>
  <c r="I77" i="3"/>
  <c r="G77" i="3"/>
  <c r="E77" i="3"/>
  <c r="M76" i="3"/>
  <c r="K76" i="3"/>
  <c r="I76" i="3"/>
  <c r="G76" i="3"/>
  <c r="E76" i="3"/>
  <c r="M75" i="3"/>
  <c r="K75" i="3"/>
  <c r="I75" i="3"/>
  <c r="G75" i="3"/>
  <c r="E75" i="3"/>
  <c r="M74" i="3"/>
  <c r="K74" i="3"/>
  <c r="I74" i="3"/>
  <c r="G74" i="3"/>
  <c r="E74" i="3"/>
  <c r="M73" i="3"/>
  <c r="K73" i="3"/>
  <c r="I73" i="3"/>
  <c r="G73" i="3"/>
  <c r="E73" i="3"/>
  <c r="M72" i="3"/>
  <c r="K72" i="3"/>
  <c r="I72" i="3"/>
  <c r="G72" i="3"/>
  <c r="E72" i="3"/>
  <c r="M71" i="3"/>
  <c r="K71" i="3"/>
  <c r="I71" i="3"/>
  <c r="G71" i="3"/>
  <c r="E71" i="3"/>
  <c r="M70" i="3"/>
  <c r="K70" i="3"/>
  <c r="I70" i="3"/>
  <c r="G70" i="3"/>
  <c r="E70" i="3"/>
  <c r="M69" i="3"/>
  <c r="I69" i="3"/>
  <c r="G69" i="3"/>
  <c r="E69" i="3"/>
  <c r="M68" i="3"/>
  <c r="K68" i="3"/>
  <c r="I68" i="3"/>
  <c r="G68" i="3"/>
  <c r="E68" i="3"/>
  <c r="L67" i="3"/>
  <c r="J67" i="3"/>
  <c r="H67" i="3"/>
  <c r="I67" i="3" s="1"/>
  <c r="F67" i="3"/>
  <c r="G67" i="3" s="1"/>
  <c r="D67" i="3"/>
  <c r="C67" i="3"/>
  <c r="M66" i="3"/>
  <c r="K66" i="3"/>
  <c r="I66" i="3"/>
  <c r="G66" i="3"/>
  <c r="E66" i="3"/>
  <c r="M65" i="3"/>
  <c r="K65" i="3"/>
  <c r="I65" i="3"/>
  <c r="G65" i="3"/>
  <c r="E65" i="3"/>
  <c r="M64" i="3"/>
  <c r="K64" i="3"/>
  <c r="I64" i="3"/>
  <c r="G64" i="3"/>
  <c r="E64" i="3"/>
  <c r="M63" i="3"/>
  <c r="K63" i="3"/>
  <c r="I63" i="3"/>
  <c r="G63" i="3"/>
  <c r="E63" i="3"/>
  <c r="M62" i="3"/>
  <c r="K62" i="3"/>
  <c r="I62" i="3"/>
  <c r="G62" i="3"/>
  <c r="E62" i="3"/>
  <c r="M61" i="3"/>
  <c r="K61" i="3"/>
  <c r="I61" i="3"/>
  <c r="G61" i="3"/>
  <c r="E61" i="3"/>
  <c r="M60" i="3"/>
  <c r="K60" i="3"/>
  <c r="I60" i="3"/>
  <c r="G60" i="3"/>
  <c r="E60" i="3"/>
  <c r="L59" i="3"/>
  <c r="J59" i="3"/>
  <c r="K59" i="3" s="1"/>
  <c r="H59" i="3"/>
  <c r="F59" i="3"/>
  <c r="D59" i="3"/>
  <c r="E59" i="3" s="1"/>
  <c r="C59" i="3"/>
  <c r="M59" i="3" s="1"/>
  <c r="M58" i="3"/>
  <c r="K58" i="3"/>
  <c r="I58" i="3"/>
  <c r="G58" i="3"/>
  <c r="E58" i="3"/>
  <c r="M57" i="3"/>
  <c r="K57" i="3"/>
  <c r="I57" i="3"/>
  <c r="G57" i="3"/>
  <c r="E57" i="3"/>
  <c r="M56" i="3"/>
  <c r="K56" i="3"/>
  <c r="I56" i="3"/>
  <c r="G56" i="3"/>
  <c r="E56" i="3"/>
  <c r="M55" i="3"/>
  <c r="K55" i="3"/>
  <c r="I55" i="3"/>
  <c r="G55" i="3"/>
  <c r="E55" i="3"/>
  <c r="M54" i="3"/>
  <c r="K54" i="3"/>
  <c r="I54" i="3"/>
  <c r="G54" i="3"/>
  <c r="E54" i="3"/>
  <c r="M53" i="3"/>
  <c r="K53" i="3"/>
  <c r="I53" i="3"/>
  <c r="G53" i="3"/>
  <c r="E53" i="3"/>
  <c r="M52" i="3"/>
  <c r="K52" i="3"/>
  <c r="I52" i="3"/>
  <c r="G52" i="3"/>
  <c r="E52" i="3"/>
  <c r="M51" i="3"/>
  <c r="K51" i="3"/>
  <c r="I51" i="3"/>
  <c r="G51" i="3"/>
  <c r="E51" i="3"/>
  <c r="M50" i="3"/>
  <c r="K50" i="3"/>
  <c r="I50" i="3"/>
  <c r="G50" i="3"/>
  <c r="E50" i="3"/>
  <c r="L49" i="3"/>
  <c r="M49" i="3" s="1"/>
  <c r="J49" i="3"/>
  <c r="K49" i="3" s="1"/>
  <c r="H49" i="3"/>
  <c r="I49" i="3" s="1"/>
  <c r="G49" i="3"/>
  <c r="F49" i="3"/>
  <c r="E49" i="3"/>
  <c r="D49" i="3"/>
  <c r="C49" i="3"/>
  <c r="M48" i="3"/>
  <c r="K48" i="3"/>
  <c r="I48" i="3"/>
  <c r="G48" i="3"/>
  <c r="E48" i="3"/>
  <c r="M47" i="3"/>
  <c r="K47" i="3"/>
  <c r="I47" i="3"/>
  <c r="G47" i="3"/>
  <c r="E47" i="3"/>
  <c r="M46" i="3"/>
  <c r="K46" i="3"/>
  <c r="I46" i="3"/>
  <c r="G46" i="3"/>
  <c r="E46" i="3"/>
  <c r="M45" i="3"/>
  <c r="K45" i="3"/>
  <c r="I45" i="3"/>
  <c r="G45" i="3"/>
  <c r="E45" i="3"/>
  <c r="M44" i="3"/>
  <c r="K44" i="3"/>
  <c r="I44" i="3"/>
  <c r="G44" i="3"/>
  <c r="E44" i="3"/>
  <c r="M43" i="3"/>
  <c r="K43" i="3"/>
  <c r="I43" i="3"/>
  <c r="G43" i="3"/>
  <c r="E43" i="3"/>
  <c r="M42" i="3"/>
  <c r="K42" i="3"/>
  <c r="I42" i="3"/>
  <c r="G42" i="3"/>
  <c r="E42" i="3"/>
  <c r="M41" i="3"/>
  <c r="K41" i="3"/>
  <c r="I41" i="3"/>
  <c r="G41" i="3"/>
  <c r="E41" i="3"/>
  <c r="M40" i="3"/>
  <c r="K40" i="3"/>
  <c r="I40" i="3"/>
  <c r="G40" i="3"/>
  <c r="E40" i="3"/>
  <c r="L39" i="3"/>
  <c r="J39" i="3"/>
  <c r="H39" i="3"/>
  <c r="F39" i="3"/>
  <c r="E39" i="3"/>
  <c r="D39" i="3"/>
  <c r="C39" i="3"/>
  <c r="G39" i="3" s="1"/>
  <c r="M38" i="3"/>
  <c r="K38" i="3"/>
  <c r="I38" i="3"/>
  <c r="G38" i="3"/>
  <c r="E38" i="3"/>
  <c r="M37" i="3"/>
  <c r="K37" i="3"/>
  <c r="I37" i="3"/>
  <c r="G37" i="3"/>
  <c r="E37" i="3"/>
  <c r="M36" i="3"/>
  <c r="K36" i="3"/>
  <c r="I36" i="3"/>
  <c r="G36" i="3"/>
  <c r="E36" i="3"/>
  <c r="M35" i="3"/>
  <c r="K35" i="3"/>
  <c r="I35" i="3"/>
  <c r="G35" i="3"/>
  <c r="E35" i="3"/>
  <c r="M34" i="3"/>
  <c r="K34" i="3"/>
  <c r="I34" i="3"/>
  <c r="G34" i="3"/>
  <c r="E34" i="3"/>
  <c r="M33" i="3"/>
  <c r="K33" i="3"/>
  <c r="I33" i="3"/>
  <c r="G33" i="3"/>
  <c r="E33" i="3"/>
  <c r="M32" i="3"/>
  <c r="K32" i="3"/>
  <c r="I32" i="3"/>
  <c r="G32" i="3"/>
  <c r="E32" i="3"/>
  <c r="M31" i="3"/>
  <c r="K31" i="3"/>
  <c r="I31" i="3"/>
  <c r="G31" i="3"/>
  <c r="E31" i="3"/>
  <c r="M30" i="3"/>
  <c r="K30" i="3"/>
  <c r="I30" i="3"/>
  <c r="G30" i="3"/>
  <c r="E30" i="3"/>
  <c r="L29" i="3"/>
  <c r="J29" i="3"/>
  <c r="H29" i="3"/>
  <c r="F29" i="3"/>
  <c r="G29" i="3" s="1"/>
  <c r="D29" i="3"/>
  <c r="C29" i="3"/>
  <c r="E29" i="3" s="1"/>
  <c r="M28" i="3"/>
  <c r="K28" i="3"/>
  <c r="I28" i="3"/>
  <c r="G28" i="3"/>
  <c r="E28" i="3"/>
  <c r="M27" i="3"/>
  <c r="K27" i="3"/>
  <c r="I27" i="3"/>
  <c r="G27" i="3"/>
  <c r="E27" i="3"/>
  <c r="M26" i="3"/>
  <c r="K26" i="3"/>
  <c r="I26" i="3"/>
  <c r="G26" i="3"/>
  <c r="E26" i="3"/>
  <c r="M25" i="3"/>
  <c r="K25" i="3"/>
  <c r="I25" i="3"/>
  <c r="G25" i="3"/>
  <c r="E25" i="3"/>
  <c r="M24" i="3"/>
  <c r="I24" i="3"/>
  <c r="G24" i="3"/>
  <c r="E24" i="3"/>
  <c r="M23" i="3"/>
  <c r="K23" i="3"/>
  <c r="I23" i="3"/>
  <c r="G23" i="3"/>
  <c r="E23" i="3"/>
  <c r="L22" i="3"/>
  <c r="J22" i="3"/>
  <c r="H22" i="3"/>
  <c r="I22" i="3" s="1"/>
  <c r="F22" i="3"/>
  <c r="G22" i="3" s="1"/>
  <c r="D22" i="3"/>
  <c r="C22" i="3"/>
  <c r="M21" i="3"/>
  <c r="K21" i="3"/>
  <c r="I21" i="3"/>
  <c r="G21" i="3"/>
  <c r="E21" i="3"/>
  <c r="M20" i="3"/>
  <c r="K20" i="3"/>
  <c r="I20" i="3"/>
  <c r="G20" i="3"/>
  <c r="E20" i="3"/>
  <c r="M19" i="3"/>
  <c r="K19" i="3"/>
  <c r="I19" i="3"/>
  <c r="G19" i="3"/>
  <c r="E19" i="3"/>
  <c r="M18" i="3"/>
  <c r="K18" i="3"/>
  <c r="I18" i="3"/>
  <c r="G18" i="3"/>
  <c r="E18" i="3"/>
  <c r="M17" i="3"/>
  <c r="K17" i="3"/>
  <c r="I17" i="3"/>
  <c r="G17" i="3"/>
  <c r="E17" i="3"/>
  <c r="M16" i="3"/>
  <c r="K16" i="3"/>
  <c r="I16" i="3"/>
  <c r="G16" i="3"/>
  <c r="E16" i="3"/>
  <c r="L15" i="3"/>
  <c r="J15" i="3"/>
  <c r="H15" i="3"/>
  <c r="I15" i="3" s="1"/>
  <c r="F15" i="3"/>
  <c r="G15" i="3" s="1"/>
  <c r="D15" i="3"/>
  <c r="C15" i="3"/>
  <c r="M14" i="3"/>
  <c r="K14" i="3"/>
  <c r="I14" i="3"/>
  <c r="G14" i="3"/>
  <c r="E14" i="3"/>
  <c r="M13" i="3"/>
  <c r="I13" i="3"/>
  <c r="G13" i="3"/>
  <c r="E13" i="3"/>
  <c r="M12" i="3"/>
  <c r="I12" i="3"/>
  <c r="G12" i="3"/>
  <c r="E12" i="3"/>
  <c r="M11" i="3"/>
  <c r="K11" i="3"/>
  <c r="I11" i="3"/>
  <c r="G11" i="3"/>
  <c r="E11" i="3"/>
  <c r="M10" i="3"/>
  <c r="I10" i="3"/>
  <c r="G10" i="3"/>
  <c r="E10" i="3"/>
  <c r="L9" i="3"/>
  <c r="M9" i="3" s="1"/>
  <c r="J9" i="3"/>
  <c r="H9" i="3"/>
  <c r="I9" i="3" s="1"/>
  <c r="F9" i="3"/>
  <c r="F7" i="3" s="1"/>
  <c r="E9" i="3"/>
  <c r="D9" i="3"/>
  <c r="C9" i="3"/>
  <c r="H7" i="3"/>
  <c r="K9" i="3" l="1"/>
  <c r="M15" i="3"/>
  <c r="I29" i="3"/>
  <c r="M67" i="3"/>
  <c r="I103" i="3"/>
  <c r="K29" i="3"/>
  <c r="M39" i="3"/>
  <c r="G59" i="3"/>
  <c r="K78" i="3"/>
  <c r="M29" i="3"/>
  <c r="D7" i="3"/>
  <c r="I59" i="3"/>
  <c r="E67" i="3"/>
  <c r="M78" i="3"/>
  <c r="M103" i="3"/>
  <c r="E78" i="3"/>
  <c r="I39" i="3"/>
  <c r="K94" i="3"/>
  <c r="E103" i="3"/>
  <c r="K15" i="3"/>
  <c r="K22" i="3"/>
  <c r="K39" i="3"/>
  <c r="K67" i="3"/>
  <c r="G103" i="3"/>
  <c r="C7" i="3"/>
  <c r="G7" i="3" s="1"/>
  <c r="J7" i="3"/>
  <c r="K7" i="3" s="1"/>
  <c r="G9" i="3"/>
  <c r="L7" i="3"/>
  <c r="E15" i="3"/>
  <c r="E22" i="3"/>
  <c r="M22" i="3"/>
  <c r="M7" i="3" l="1"/>
  <c r="E7" i="3"/>
  <c r="I7" i="3"/>
</calcChain>
</file>

<file path=xl/sharedStrings.xml><?xml version="1.0" encoding="utf-8"?>
<sst xmlns="http://schemas.openxmlformats.org/spreadsheetml/2006/main" count="130" uniqueCount="122">
  <si>
    <t>Table H-2.</t>
  </si>
  <si>
    <t>For the 12-Month Period Ending September 30, 2019</t>
  </si>
  <si>
    <t>Circuit and District</t>
  </si>
  <si>
    <t>Cases Activated</t>
  </si>
  <si>
    <t>Interview Status</t>
  </si>
  <si>
    <t>Types of Pretrial Services Report</t>
  </si>
  <si>
    <t>Interviewed</t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</si>
  <si>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</si>
  <si>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</si>
  <si>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</si>
  <si>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</si>
  <si>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</si>
  <si>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</si>
  <si>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</si>
  <si>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</si>
  <si>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</si>
  <si>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</si>
  <si>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</si>
  <si>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</si>
  <si>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</si>
  <si>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</si>
  <si>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</si>
  <si>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</si>
  <si>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</si>
  <si>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</si>
  <si>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</si>
  <si>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</si>
  <si>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</si>
  <si>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</si>
  <si>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</si>
  <si>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</si>
  <si>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</si>
  <si>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</si>
  <si>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</si>
  <si>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</si>
  <si>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</si>
  <si>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</si>
  <si>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</si>
  <si>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</si>
  <si>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</si>
  <si>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</si>
  <si>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</si>
  <si>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</si>
  <si>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</si>
  <si>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</si>
  <si>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</si>
  <si>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</si>
  <si>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</si>
  <si>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</si>
  <si>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</si>
  <si>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</si>
  <si>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</si>
  <si>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</si>
  <si>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</si>
  <si>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</si>
  <si>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</si>
  <si>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</si>
  <si>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</si>
  <si>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</si>
  <si>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</si>
  <si>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</si>
  <si>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</si>
  <si>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</si>
  <si>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</si>
  <si>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</si>
  <si>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</si>
  <si>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</si>
  <si>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</si>
  <si>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</si>
  <si>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</si>
  <si>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</si>
  <si>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</si>
  <si>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</si>
  <si>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</si>
  <si>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</si>
  <si>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</si>
  <si>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</si>
  <si>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</si>
  <si>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</si>
  <si>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</si>
  <si>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</si>
  <si>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</si>
  <si>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</si>
  <si>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</si>
  <si>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</si>
  <si>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</si>
  <si>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</si>
  <si>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</si>
  <si>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</si>
  <si>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</si>
  <si>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</si>
  <si>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</si>
  <si>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</si>
  <si>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</si>
  <si>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</si>
  <si>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</si>
  <si>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</si>
  <si>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</si>
  <si>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</si>
  <si>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</si>
  <si>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</si>
  <si>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</si>
  <si>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</si>
  <si>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</si>
  <si>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</si>
  <si>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</si>
  <si>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</si>
  <si>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</si>
  <si>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</si>
  <si>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</si>
  <si>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</si>
  <si>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</si>
  <si>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</si>
  <si>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</si>
  <si>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</si>
  <si>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</si>
  <si>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</si>
  <si>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1</t>
    </r>
    <r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</si>
  <si>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>
      <t>2</t>
    </r>
    <r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</si>
  <si>
    <t>U.S. District Courts—Pretrial Services Interviews and Types of Pretrial Services Reports</t>
  </si>
  <si>
    <r>
      <t>Not Interviewed</t>
    </r>
    <r>
      <rPr>
        <b/>
        <vertAlign val="superscript"/>
        <sz val="8"/>
        <rFont val="Arial"/>
        <family val="2"/>
      </rPr>
      <t>1</t>
    </r>
  </si>
  <si>
    <r>
      <t>Prebail Reports</t>
    </r>
    <r>
      <rPr>
        <b/>
        <vertAlign val="superscript"/>
        <sz val="8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</si>
</sst>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3" fillId="0" borderId="0" xfId="1" applyNumberFormat="1" applyFont="1" applyFill="1" applyBorder="1"/>
    <xf numFmtId="0" fontId="5" fillId="0" borderId="0" xfId="1" applyNumberFormat="1" applyFont="1" applyFill="1" applyBorder="1"/>
    <xf numFmtId="0" fontId="5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9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wrapText="1"/>
    </xf>
    <xf numFmtId="0" fontId="9" fillId="0" borderId="3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0" fontId="8" fillId="0" borderId="4" xfId="0" applyNumberFormat="1" applyFont="1" applyFill="1" applyBorder="1" applyAlignment="1">
      <alignment horizontal="left"/>
    </xf>
    <xf numFmtId="0" fontId="9" fillId="0" borderId="5" xfId="0" applyNumberFormat="1" applyFont="1" applyFill="1" applyBorder="1" applyAlignment="1">
      <alignment horizontal="center"/>
    </xf>
    <xf numFmtId="0" fontId="9" fillId="0" borderId="6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center" wrapText="1"/>
    </xf>
    <xf numFmtId="0" fontId="9" fillId="0" borderId="8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 applyAlignment="1">
      <alignment horizontal="center" wrapText="1"/>
    </xf>
    <xf numFmtId="0" fontId="9" fillId="0" borderId="9" xfId="0" applyNumberFormat="1" applyFont="1" applyFill="1" applyBorder="1" applyAlignment="1">
      <alignment horizontal="center" wrapText="1"/>
    </xf>
    <xf numFmtId="0" fontId="9" fillId="0" borderId="10" xfId="0" applyNumberFormat="1" applyFont="1" applyFill="1" applyBorder="1" applyAlignment="1">
      <alignment horizontal="center" wrapText="1"/>
    </xf>
    <xf numFmtId="0" fontId="9" fillId="0" borderId="11" xfId="0" applyNumberFormat="1" applyFont="1" applyFill="1" applyBorder="1" applyAlignment="1">
      <alignment horizontal="center" wrapText="1"/>
    </xf>
    <xf numFmtId="0" fontId="9" fillId="0" borderId="6" xfId="0" applyNumberFormat="1" applyFont="1" applyFill="1" applyBorder="1" applyAlignment="1">
      <alignment horizontal="center" wrapText="1"/>
    </xf>
    <xf numFmtId="0" fontId="9" fillId="0" borderId="12" xfId="0" applyNumberFormat="1" applyFont="1" applyFill="1" applyBorder="1" applyAlignment="1">
      <alignment horizontal="center"/>
    </xf>
    <xf numFmtId="0" fontId="9" fillId="0" borderId="12" xfId="0" applyNumberFormat="1" applyFont="1" applyFill="1" applyBorder="1" applyAlignment="1">
      <alignment horizontal="center" wrapText="1"/>
    </xf>
    <xf numFmtId="0" fontId="7" fillId="0" borderId="0" xfId="1" applyNumberFormat="1" applyFont="1" applyFill="1" applyBorder="1" applyAlignment="1">
      <alignment horizontal="left" wrapText="1"/>
    </xf>
    <xf numFmtId="0" fontId="9" fillId="0" borderId="0" xfId="0" applyNumberFormat="1" applyFont="1" applyFill="1" applyBorder="1" applyAlignment="1">
      <alignment horizontal="center"/>
    </xf>
    <xf numFmtId="0" fontId="9" fillId="0" borderId="13" xfId="0" applyNumberFormat="1" applyFont="1" applyFill="1" applyBorder="1" applyAlignment="1">
      <alignment horizontal="center" wrapText="1"/>
    </xf>
    <xf numFmtId="0" fontId="9" fillId="0" borderId="14" xfId="0" applyNumberFormat="1" applyFont="1" applyFill="1" applyBorder="1" applyAlignment="1">
      <alignment horizontal="center" wrapText="1"/>
    </xf>
    <xf numFmtId="0" fontId="9" fillId="0" borderId="15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U1942"/>
  <sheetViews>
    <sheetView tabSelected="1" zoomScaleNormal="100" zoomScaleSheetLayoutView="100" workbookViewId="0">
      <selection activeCell="Y14" sqref="Y14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spans="1:21" s="1" customForma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"/>
      <c r="O1" s="2"/>
      <c r="P1" s="2"/>
      <c r="Q1" s="2"/>
      <c r="R1" s="2"/>
      <c r="S1" s="2"/>
      <c r="T1" s="2"/>
      <c r="U1" s="2"/>
    </row>
    <row r="2" spans="1:21" x14ac:dyDescent="0.2">
      <c r="A2" s="26" t="s">
        <v>119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21" x14ac:dyDescent="0.2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21" x14ac:dyDescent="0.2">
      <c r="A4" s="30" t="s">
        <v>2</v>
      </c>
      <c r="B4" s="31"/>
      <c r="C4" s="41" t="s">
        <v>3</v>
      </c>
      <c r="D4" s="28" t="s">
        <v>4</v>
      </c>
      <c r="E4" s="29"/>
      <c r="F4" s="29"/>
      <c r="G4" s="29"/>
      <c r="H4" s="28" t="s">
        <v>5</v>
      </c>
      <c r="I4" s="29"/>
      <c r="J4" s="29"/>
      <c r="K4" s="29"/>
      <c r="L4" s="29"/>
      <c r="M4" s="29"/>
    </row>
    <row r="5" spans="1:21" s="10" customFormat="1" ht="18" customHeight="1" x14ac:dyDescent="0.2">
      <c r="A5" s="32"/>
      <c r="B5" s="33"/>
      <c r="C5" s="42"/>
      <c r="D5" s="28" t="s">
        <v>6</v>
      </c>
      <c r="E5" s="37"/>
      <c r="F5" s="36" t="s">
        <v>120</v>
      </c>
      <c r="G5" s="36"/>
      <c r="H5" s="28" t="s">
        <v>121</v>
      </c>
      <c r="I5" s="37"/>
      <c r="J5" s="36" t="s">
        <v>7</v>
      </c>
      <c r="K5" s="38"/>
      <c r="L5" s="36" t="s">
        <v>8</v>
      </c>
      <c r="M5" s="36"/>
    </row>
    <row r="6" spans="1:21" s="10" customFormat="1" ht="25.7" customHeight="1" x14ac:dyDescent="0.2">
      <c r="A6" s="34"/>
      <c r="B6" s="35"/>
      <c r="C6" s="43"/>
      <c r="D6" s="11" t="s">
        <v>9</v>
      </c>
      <c r="E6" s="11" t="s">
        <v>10</v>
      </c>
      <c r="F6" s="12" t="s">
        <v>9</v>
      </c>
      <c r="G6" s="12" t="s">
        <v>10</v>
      </c>
      <c r="H6" s="13" t="s">
        <v>9</v>
      </c>
      <c r="I6" s="14" t="s">
        <v>10</v>
      </c>
      <c r="J6" s="12" t="s">
        <v>9</v>
      </c>
      <c r="K6" s="11" t="s">
        <v>10</v>
      </c>
      <c r="L6" s="12" t="s">
        <v>9</v>
      </c>
      <c r="M6" s="13" t="s">
        <v>10</v>
      </c>
    </row>
    <row r="7" spans="1:21" s="18" customFormat="1" ht="11.25" x14ac:dyDescent="0.2">
      <c r="A7" s="40" t="s">
        <v>11</v>
      </c>
      <c r="B7" s="40"/>
      <c r="C7" s="15">
        <f>SUM(D7,F7)</f>
        <v>108163</v>
      </c>
      <c r="D7" s="15">
        <f>SUM(D9,D15,D22,D29,D39,D49,D59,D67,D78,D94,D103)</f>
        <v>57264</v>
      </c>
      <c r="E7" s="16">
        <f>IF(D7=0,".0",D7/C7*100)</f>
        <v>52.942318537762453</v>
      </c>
      <c r="F7" s="15">
        <f>SUM(F9,F15,F22,F29,F39,F49,F59,F67,F78,F94,F103)</f>
        <v>50899</v>
      </c>
      <c r="G7" s="16">
        <f>IF(F7=0,".0",F7/C7*100)</f>
        <v>47.057681462237547</v>
      </c>
      <c r="H7" s="15">
        <f>SUM(H9,H15,H22,H29,H39,H49,H59,H67,H78,H94,H103)</f>
        <v>100360</v>
      </c>
      <c r="I7" s="16">
        <f>IF(H7=0,".0",H7/C7*100)</f>
        <v>92.785887965385569</v>
      </c>
      <c r="J7" s="15">
        <f>SUM(J9,J15,J22,J29,J39,J49,J59,J67,J78,J94,J103)</f>
        <v>2732</v>
      </c>
      <c r="K7" s="16">
        <f>IF(J7=0,".0",J7/C7*100)</f>
        <v>2.5258175161561716</v>
      </c>
      <c r="L7" s="15">
        <f>SUM(L9,L15,L22,L29,L39,L49,L59,L67,L78,L94,L103)</f>
        <v>5071</v>
      </c>
      <c r="M7" s="16">
        <f>IF(L7=0,".0",L7/C7*100)</f>
        <v>4.6882945184582523</v>
      </c>
      <c r="N7" s="17"/>
    </row>
    <row r="8" spans="1:21" s="18" customFormat="1" ht="11.25" x14ac:dyDescent="0.2">
      <c r="C8" s="15"/>
      <c r="D8" s="15"/>
      <c r="E8" s="19"/>
      <c r="F8" s="15"/>
      <c r="G8" s="19"/>
      <c r="H8" s="15"/>
      <c r="I8" s="19"/>
      <c r="J8" s="15"/>
      <c r="K8" s="19"/>
      <c r="L8" s="15"/>
      <c r="M8" s="17"/>
      <c r="N8" s="17"/>
    </row>
    <row r="9" spans="1:21" s="18" customFormat="1" ht="21" customHeight="1" x14ac:dyDescent="0.2">
      <c r="A9" s="18" t="s">
        <v>12</v>
      </c>
      <c r="C9" s="15">
        <f>SUM(C10:C14)</f>
        <v>2730</v>
      </c>
      <c r="D9" s="15">
        <f>SUM(D10:D14)</f>
        <v>1782</v>
      </c>
      <c r="E9" s="16">
        <f t="shared" ref="E9:E72" si="0">IF(D9=0,".0",D9/C9*100)</f>
        <v>65.27472527472527</v>
      </c>
      <c r="F9" s="15">
        <f>SUM(F10:F14)</f>
        <v>948</v>
      </c>
      <c r="G9" s="16">
        <f t="shared" ref="G9:G72" si="1">IF(F9=0,".0",F9/C9*100)</f>
        <v>34.725274725274723</v>
      </c>
      <c r="H9" s="15">
        <f>SUM(H10:H14)</f>
        <v>2409</v>
      </c>
      <c r="I9" s="16">
        <f t="shared" ref="I9:I72" si="2">IF(H9=0,".0",H9/C9*100)</f>
        <v>88.241758241758234</v>
      </c>
      <c r="J9" s="15">
        <f>SUM(J10:J14)</f>
        <v>16</v>
      </c>
      <c r="K9" s="16">
        <f t="shared" ref="K9:K72" si="3">IF(J9=0,".0",J9/C9*100)</f>
        <v>0.58608058608058611</v>
      </c>
      <c r="L9" s="15">
        <f>SUM(L10:L14)</f>
        <v>305</v>
      </c>
      <c r="M9" s="16">
        <f t="shared" ref="M9:M72" si="4">IF(L9=0,".0",L9/C9*100)</f>
        <v>11.172161172161173</v>
      </c>
      <c r="N9" s="17"/>
    </row>
    <row r="10" spans="1:21" s="20" customFormat="1" ht="21" customHeight="1" x14ac:dyDescent="0.2">
      <c r="B10" s="20" t="s">
        <v>13</v>
      </c>
      <c r="C10" s="21">
        <v>298</v>
      </c>
      <c r="D10" s="21">
        <v>176</v>
      </c>
      <c r="E10" s="22">
        <f t="shared" si="0"/>
        <v>59.060402684563762</v>
      </c>
      <c r="F10" s="21">
        <v>122</v>
      </c>
      <c r="G10" s="22">
        <f t="shared" si="1"/>
        <v>40.939597315436245</v>
      </c>
      <c r="H10" s="21">
        <v>238</v>
      </c>
      <c r="I10" s="22">
        <f t="shared" si="2"/>
        <v>79.865771812080538</v>
      </c>
      <c r="J10" s="21">
        <v>0</v>
      </c>
      <c r="K10" s="22">
        <v>0</v>
      </c>
      <c r="L10" s="21">
        <v>60</v>
      </c>
      <c r="M10" s="22">
        <f t="shared" si="4"/>
        <v>20.134228187919462</v>
      </c>
      <c r="N10" s="9"/>
    </row>
    <row r="11" spans="1:21" s="20" customFormat="1" ht="11.25" x14ac:dyDescent="0.2">
      <c r="B11" s="20" t="s">
        <v>14</v>
      </c>
      <c r="C11" s="21">
        <v>760</v>
      </c>
      <c r="D11" s="21">
        <v>414</v>
      </c>
      <c r="E11" s="22">
        <f t="shared" si="0"/>
        <v>54.473684210526315</v>
      </c>
      <c r="F11" s="21">
        <v>346</v>
      </c>
      <c r="G11" s="22">
        <f t="shared" si="1"/>
        <v>45.526315789473685</v>
      </c>
      <c r="H11" s="21">
        <v>561</v>
      </c>
      <c r="I11" s="22">
        <f t="shared" si="2"/>
        <v>73.81578947368422</v>
      </c>
      <c r="J11" s="21">
        <v>5</v>
      </c>
      <c r="K11" s="22">
        <f t="shared" si="3"/>
        <v>0.6578947368421052</v>
      </c>
      <c r="L11" s="21">
        <v>194</v>
      </c>
      <c r="M11" s="22">
        <f t="shared" si="4"/>
        <v>25.526315789473685</v>
      </c>
      <c r="N11" s="9"/>
    </row>
    <row r="12" spans="1:21" s="20" customFormat="1" ht="11.25" x14ac:dyDescent="0.2">
      <c r="B12" s="20" t="s">
        <v>15</v>
      </c>
      <c r="C12" s="21">
        <v>280</v>
      </c>
      <c r="D12" s="21">
        <v>195</v>
      </c>
      <c r="E12" s="22">
        <f t="shared" si="0"/>
        <v>69.642857142857139</v>
      </c>
      <c r="F12" s="21">
        <v>85</v>
      </c>
      <c r="G12" s="22">
        <f t="shared" si="1"/>
        <v>30.357142857142854</v>
      </c>
      <c r="H12" s="21">
        <v>238</v>
      </c>
      <c r="I12" s="22">
        <f t="shared" si="2"/>
        <v>85</v>
      </c>
      <c r="J12" s="21">
        <v>0</v>
      </c>
      <c r="K12" s="22">
        <f>P11</f>
        <v>0</v>
      </c>
      <c r="L12" s="21">
        <v>42</v>
      </c>
      <c r="M12" s="22">
        <f t="shared" si="4"/>
        <v>15</v>
      </c>
      <c r="N12" s="9"/>
    </row>
    <row r="13" spans="1:21" s="20" customFormat="1" ht="11.25" x14ac:dyDescent="0.2">
      <c r="B13" s="20" t="s">
        <v>16</v>
      </c>
      <c r="C13" s="21">
        <v>143</v>
      </c>
      <c r="D13" s="21">
        <v>83</v>
      </c>
      <c r="E13" s="22">
        <f t="shared" si="0"/>
        <v>58.04195804195804</v>
      </c>
      <c r="F13" s="21">
        <v>60</v>
      </c>
      <c r="G13" s="22">
        <f t="shared" si="1"/>
        <v>41.95804195804196</v>
      </c>
      <c r="H13" s="21">
        <v>141</v>
      </c>
      <c r="I13" s="22">
        <f t="shared" si="2"/>
        <v>98.6013986013986</v>
      </c>
      <c r="J13" s="21">
        <v>0</v>
      </c>
      <c r="K13" s="22">
        <v>0</v>
      </c>
      <c r="L13" s="21">
        <v>2</v>
      </c>
      <c r="M13" s="22">
        <f t="shared" si="4"/>
        <v>1.3986013986013985</v>
      </c>
      <c r="N13" s="9"/>
    </row>
    <row r="14" spans="1:21" s="20" customFormat="1" ht="11.25" x14ac:dyDescent="0.2">
      <c r="B14" s="20" t="s">
        <v>17</v>
      </c>
      <c r="C14" s="21">
        <v>1249</v>
      </c>
      <c r="D14" s="21">
        <v>914</v>
      </c>
      <c r="E14" s="22">
        <f t="shared" si="0"/>
        <v>73.178542834267418</v>
      </c>
      <c r="F14" s="21">
        <v>335</v>
      </c>
      <c r="G14" s="22">
        <f t="shared" si="1"/>
        <v>26.821457165732589</v>
      </c>
      <c r="H14" s="21">
        <v>1231</v>
      </c>
      <c r="I14" s="22">
        <f t="shared" si="2"/>
        <v>98.558847077662122</v>
      </c>
      <c r="J14" s="21">
        <v>11</v>
      </c>
      <c r="K14" s="22">
        <f t="shared" si="3"/>
        <v>0.88070456365092076</v>
      </c>
      <c r="L14" s="21">
        <v>7</v>
      </c>
      <c r="M14" s="22">
        <f t="shared" si="4"/>
        <v>0.56044835868694953</v>
      </c>
      <c r="N14" s="9"/>
    </row>
    <row r="15" spans="1:21" s="18" customFormat="1" ht="21" customHeight="1" x14ac:dyDescent="0.2">
      <c r="A15" s="18" t="s">
        <v>18</v>
      </c>
      <c r="C15" s="15">
        <f>SUM(C16:C21)</f>
        <v>3942</v>
      </c>
      <c r="D15" s="15">
        <f>SUM(D16:D21)</f>
        <v>3151</v>
      </c>
      <c r="E15" s="16">
        <f t="shared" si="0"/>
        <v>79.934043632673763</v>
      </c>
      <c r="F15" s="15">
        <f>SUM(F16:F21)</f>
        <v>791</v>
      </c>
      <c r="G15" s="16">
        <f t="shared" si="1"/>
        <v>20.06595636732623</v>
      </c>
      <c r="H15" s="15">
        <f>SUM(H16:H21)</f>
        <v>3723</v>
      </c>
      <c r="I15" s="16">
        <f t="shared" si="2"/>
        <v>94.444444444444443</v>
      </c>
      <c r="J15" s="15">
        <f>SUM(J16:J21)</f>
        <v>132</v>
      </c>
      <c r="K15" s="16">
        <f t="shared" si="3"/>
        <v>3.3485540334855401</v>
      </c>
      <c r="L15" s="15">
        <f>SUM(L16:L21)</f>
        <v>87</v>
      </c>
      <c r="M15" s="16">
        <f t="shared" si="4"/>
        <v>2.2070015220700152</v>
      </c>
      <c r="N15" s="17"/>
    </row>
    <row r="16" spans="1:21" s="20" customFormat="1" ht="21" customHeight="1" x14ac:dyDescent="0.2">
      <c r="B16" s="20" t="s">
        <v>19</v>
      </c>
      <c r="C16" s="21">
        <v>534</v>
      </c>
      <c r="D16" s="21">
        <v>388</v>
      </c>
      <c r="E16" s="22">
        <f t="shared" si="0"/>
        <v>72.659176029962552</v>
      </c>
      <c r="F16" s="21">
        <v>146</v>
      </c>
      <c r="G16" s="22">
        <f t="shared" si="1"/>
        <v>27.340823970037455</v>
      </c>
      <c r="H16" s="21">
        <v>449</v>
      </c>
      <c r="I16" s="22">
        <f t="shared" si="2"/>
        <v>84.082397003745328</v>
      </c>
      <c r="J16" s="21">
        <v>48</v>
      </c>
      <c r="K16" s="22">
        <f t="shared" si="3"/>
        <v>8.9887640449438209</v>
      </c>
      <c r="L16" s="21">
        <v>37</v>
      </c>
      <c r="M16" s="22">
        <f t="shared" si="4"/>
        <v>6.9288389513108619</v>
      </c>
      <c r="N16" s="9"/>
    </row>
    <row r="17" spans="1:14" s="20" customFormat="1" ht="11.25" x14ac:dyDescent="0.2">
      <c r="B17" s="20" t="s">
        <v>20</v>
      </c>
      <c r="C17" s="21">
        <v>442</v>
      </c>
      <c r="D17" s="21">
        <v>334</v>
      </c>
      <c r="E17" s="22">
        <f t="shared" si="0"/>
        <v>75.565610859728508</v>
      </c>
      <c r="F17" s="21">
        <v>108</v>
      </c>
      <c r="G17" s="22">
        <f t="shared" si="1"/>
        <v>24.434389140271492</v>
      </c>
      <c r="H17" s="21">
        <v>436</v>
      </c>
      <c r="I17" s="22">
        <f t="shared" si="2"/>
        <v>98.642533936651589</v>
      </c>
      <c r="J17" s="21">
        <v>1</v>
      </c>
      <c r="K17" s="22">
        <f t="shared" si="3"/>
        <v>0.22624434389140274</v>
      </c>
      <c r="L17" s="21">
        <v>5</v>
      </c>
      <c r="M17" s="22">
        <f t="shared" si="4"/>
        <v>1.1312217194570136</v>
      </c>
      <c r="N17" s="9"/>
    </row>
    <row r="18" spans="1:14" s="20" customFormat="1" ht="11.25" x14ac:dyDescent="0.2">
      <c r="B18" s="20" t="s">
        <v>21</v>
      </c>
      <c r="C18" s="21">
        <v>811</v>
      </c>
      <c r="D18" s="21">
        <v>769</v>
      </c>
      <c r="E18" s="22">
        <f t="shared" si="0"/>
        <v>94.821208384710232</v>
      </c>
      <c r="F18" s="21">
        <v>42</v>
      </c>
      <c r="G18" s="22">
        <f t="shared" si="1"/>
        <v>5.1787916152897653</v>
      </c>
      <c r="H18" s="21">
        <v>791</v>
      </c>
      <c r="I18" s="22">
        <f t="shared" si="2"/>
        <v>97.533908754623923</v>
      </c>
      <c r="J18" s="21">
        <v>8</v>
      </c>
      <c r="K18" s="22">
        <f t="shared" si="3"/>
        <v>0.98643649815043155</v>
      </c>
      <c r="L18" s="21">
        <v>12</v>
      </c>
      <c r="M18" s="22">
        <f t="shared" si="4"/>
        <v>1.4796547472256474</v>
      </c>
      <c r="N18" s="9"/>
    </row>
    <row r="19" spans="1:14" s="20" customFormat="1" ht="11.25" x14ac:dyDescent="0.2">
      <c r="B19" s="20" t="s">
        <v>22</v>
      </c>
      <c r="C19" s="21">
        <v>1403</v>
      </c>
      <c r="D19" s="21">
        <v>1099</v>
      </c>
      <c r="E19" s="22">
        <f t="shared" si="0"/>
        <v>78.332145402708491</v>
      </c>
      <c r="F19" s="21">
        <v>304</v>
      </c>
      <c r="G19" s="22">
        <f t="shared" si="1"/>
        <v>21.66785459729152</v>
      </c>
      <c r="H19" s="21">
        <v>1387</v>
      </c>
      <c r="I19" s="22">
        <f t="shared" si="2"/>
        <v>98.859586600142563</v>
      </c>
      <c r="J19" s="21">
        <v>6</v>
      </c>
      <c r="K19" s="22">
        <f t="shared" si="3"/>
        <v>0.42765502494654317</v>
      </c>
      <c r="L19" s="21">
        <v>10</v>
      </c>
      <c r="M19" s="22">
        <f t="shared" si="4"/>
        <v>0.71275837491090521</v>
      </c>
      <c r="N19" s="9"/>
    </row>
    <row r="20" spans="1:14" s="20" customFormat="1" ht="11.25" x14ac:dyDescent="0.2">
      <c r="B20" s="20" t="s">
        <v>23</v>
      </c>
      <c r="C20" s="21">
        <v>536</v>
      </c>
      <c r="D20" s="21">
        <v>401</v>
      </c>
      <c r="E20" s="22">
        <f t="shared" si="0"/>
        <v>74.81343283582089</v>
      </c>
      <c r="F20" s="21">
        <v>135</v>
      </c>
      <c r="G20" s="22">
        <f t="shared" si="1"/>
        <v>25.186567164179102</v>
      </c>
      <c r="H20" s="21">
        <v>470</v>
      </c>
      <c r="I20" s="22">
        <f t="shared" si="2"/>
        <v>87.68656716417911</v>
      </c>
      <c r="J20" s="21">
        <v>62</v>
      </c>
      <c r="K20" s="22">
        <f t="shared" si="3"/>
        <v>11.567164179104477</v>
      </c>
      <c r="L20" s="21">
        <v>4</v>
      </c>
      <c r="M20" s="22">
        <f t="shared" si="4"/>
        <v>0.74626865671641784</v>
      </c>
      <c r="N20" s="9"/>
    </row>
    <row r="21" spans="1:14" s="20" customFormat="1" ht="11.25" x14ac:dyDescent="0.2">
      <c r="B21" s="20" t="s">
        <v>24</v>
      </c>
      <c r="C21" s="21">
        <v>216</v>
      </c>
      <c r="D21" s="21">
        <v>160</v>
      </c>
      <c r="E21" s="22">
        <f t="shared" si="0"/>
        <v>74.074074074074076</v>
      </c>
      <c r="F21" s="21">
        <v>56</v>
      </c>
      <c r="G21" s="22">
        <f t="shared" si="1"/>
        <v>25.925925925925924</v>
      </c>
      <c r="H21" s="21">
        <v>190</v>
      </c>
      <c r="I21" s="22">
        <f t="shared" si="2"/>
        <v>87.962962962962962</v>
      </c>
      <c r="J21" s="21">
        <v>7</v>
      </c>
      <c r="K21" s="22">
        <f t="shared" si="3"/>
        <v>3.2407407407407405</v>
      </c>
      <c r="L21" s="21">
        <v>19</v>
      </c>
      <c r="M21" s="22">
        <f t="shared" si="4"/>
        <v>8.7962962962962958</v>
      </c>
      <c r="N21" s="9"/>
    </row>
    <row r="22" spans="1:14" s="18" customFormat="1" ht="21" customHeight="1" x14ac:dyDescent="0.2">
      <c r="A22" s="18" t="s">
        <v>25</v>
      </c>
      <c r="C22" s="15">
        <f>SUM(C23:C28)</f>
        <v>3583</v>
      </c>
      <c r="D22" s="15">
        <f>SUM(D23:D28)</f>
        <v>2817</v>
      </c>
      <c r="E22" s="16">
        <f t="shared" si="0"/>
        <v>78.621267094613458</v>
      </c>
      <c r="F22" s="15">
        <f>SUM(F23:F28)</f>
        <v>766</v>
      </c>
      <c r="G22" s="16">
        <f t="shared" si="1"/>
        <v>21.378732905386546</v>
      </c>
      <c r="H22" s="15">
        <f>SUM(H23:H28)</f>
        <v>3459</v>
      </c>
      <c r="I22" s="16">
        <f t="shared" si="2"/>
        <v>96.539212950041858</v>
      </c>
      <c r="J22" s="15">
        <f>SUM(J23:J28)</f>
        <v>77</v>
      </c>
      <c r="K22" s="16">
        <f t="shared" si="3"/>
        <v>2.1490371197320681</v>
      </c>
      <c r="L22" s="15">
        <f>SUM(L23:L28)</f>
        <v>47</v>
      </c>
      <c r="M22" s="16">
        <f t="shared" si="4"/>
        <v>1.3117499302260676</v>
      </c>
      <c r="N22" s="17"/>
    </row>
    <row r="23" spans="1:14" s="20" customFormat="1" ht="21" customHeight="1" x14ac:dyDescent="0.2">
      <c r="B23" s="20" t="s">
        <v>26</v>
      </c>
      <c r="C23" s="21">
        <v>133</v>
      </c>
      <c r="D23" s="21">
        <v>69</v>
      </c>
      <c r="E23" s="22">
        <f t="shared" si="0"/>
        <v>51.879699248120303</v>
      </c>
      <c r="F23" s="21">
        <v>64</v>
      </c>
      <c r="G23" s="22">
        <f t="shared" si="1"/>
        <v>48.120300751879697</v>
      </c>
      <c r="H23" s="21">
        <v>107</v>
      </c>
      <c r="I23" s="22">
        <f t="shared" si="2"/>
        <v>80.451127819548873</v>
      </c>
      <c r="J23" s="21">
        <v>24</v>
      </c>
      <c r="K23" s="22">
        <f t="shared" si="3"/>
        <v>18.045112781954884</v>
      </c>
      <c r="L23" s="21">
        <v>2</v>
      </c>
      <c r="M23" s="22">
        <f t="shared" si="4"/>
        <v>1.5037593984962405</v>
      </c>
      <c r="N23" s="9"/>
    </row>
    <row r="24" spans="1:14" s="20" customFormat="1" ht="11.25" x14ac:dyDescent="0.2">
      <c r="B24" s="20" t="s">
        <v>27</v>
      </c>
      <c r="C24" s="21">
        <v>1399</v>
      </c>
      <c r="D24" s="21">
        <v>1261</v>
      </c>
      <c r="E24" s="22">
        <f t="shared" si="0"/>
        <v>90.135811293781273</v>
      </c>
      <c r="F24" s="21">
        <v>138</v>
      </c>
      <c r="G24" s="22">
        <f t="shared" si="1"/>
        <v>9.8641887062187283</v>
      </c>
      <c r="H24" s="21">
        <v>1398</v>
      </c>
      <c r="I24" s="22">
        <f t="shared" si="2"/>
        <v>99.928520371694063</v>
      </c>
      <c r="J24" s="21">
        <v>0</v>
      </c>
      <c r="K24" s="22">
        <v>0</v>
      </c>
      <c r="L24" s="21">
        <v>1</v>
      </c>
      <c r="M24" s="22">
        <f t="shared" si="4"/>
        <v>7.147962830593281E-2</v>
      </c>
      <c r="N24" s="9"/>
    </row>
    <row r="25" spans="1:14" s="20" customFormat="1" ht="11.25" x14ac:dyDescent="0.2">
      <c r="B25" s="20" t="s">
        <v>28</v>
      </c>
      <c r="C25" s="21">
        <v>866</v>
      </c>
      <c r="D25" s="21">
        <v>847</v>
      </c>
      <c r="E25" s="22">
        <f t="shared" si="0"/>
        <v>97.806004618937649</v>
      </c>
      <c r="F25" s="21">
        <v>19</v>
      </c>
      <c r="G25" s="22">
        <f t="shared" si="1"/>
        <v>2.1939953810623556</v>
      </c>
      <c r="H25" s="21">
        <v>853</v>
      </c>
      <c r="I25" s="22">
        <f t="shared" si="2"/>
        <v>98.498845265588926</v>
      </c>
      <c r="J25" s="21">
        <v>13</v>
      </c>
      <c r="K25" s="22">
        <f t="shared" si="3"/>
        <v>1.5011547344110854</v>
      </c>
      <c r="L25" s="21">
        <v>0</v>
      </c>
      <c r="M25" s="22" t="str">
        <f t="shared" si="4"/>
        <v>.0</v>
      </c>
      <c r="N25" s="9"/>
    </row>
    <row r="26" spans="1:14" s="20" customFormat="1" ht="11.25" x14ac:dyDescent="0.2">
      <c r="B26" s="20" t="s">
        <v>29</v>
      </c>
      <c r="C26" s="21">
        <v>445</v>
      </c>
      <c r="D26" s="21">
        <v>169</v>
      </c>
      <c r="E26" s="22">
        <f t="shared" si="0"/>
        <v>37.977528089887642</v>
      </c>
      <c r="F26" s="21">
        <v>276</v>
      </c>
      <c r="G26" s="22">
        <f t="shared" si="1"/>
        <v>62.022471910112365</v>
      </c>
      <c r="H26" s="21">
        <v>435</v>
      </c>
      <c r="I26" s="22">
        <f t="shared" si="2"/>
        <v>97.752808988764045</v>
      </c>
      <c r="J26" s="21">
        <v>2</v>
      </c>
      <c r="K26" s="22">
        <f t="shared" si="3"/>
        <v>0.44943820224719105</v>
      </c>
      <c r="L26" s="21">
        <v>8</v>
      </c>
      <c r="M26" s="22">
        <f t="shared" si="4"/>
        <v>1.7977528089887642</v>
      </c>
      <c r="N26" s="9"/>
    </row>
    <row r="27" spans="1:14" s="20" customFormat="1" ht="11.25" x14ac:dyDescent="0.2">
      <c r="B27" s="20" t="s">
        <v>30</v>
      </c>
      <c r="C27" s="21">
        <v>592</v>
      </c>
      <c r="D27" s="21">
        <v>391</v>
      </c>
      <c r="E27" s="22">
        <f t="shared" si="0"/>
        <v>66.047297297297305</v>
      </c>
      <c r="F27" s="21">
        <v>201</v>
      </c>
      <c r="G27" s="22">
        <f t="shared" si="1"/>
        <v>33.952702702702702</v>
      </c>
      <c r="H27" s="21">
        <v>568</v>
      </c>
      <c r="I27" s="22">
        <f t="shared" si="2"/>
        <v>95.945945945945937</v>
      </c>
      <c r="J27" s="21">
        <v>22</v>
      </c>
      <c r="K27" s="22">
        <f t="shared" si="3"/>
        <v>3.7162162162162162</v>
      </c>
      <c r="L27" s="21">
        <v>2</v>
      </c>
      <c r="M27" s="22">
        <f t="shared" si="4"/>
        <v>0.33783783783783783</v>
      </c>
      <c r="N27" s="9"/>
    </row>
    <row r="28" spans="1:14" s="20" customFormat="1" ht="11.25" x14ac:dyDescent="0.2">
      <c r="B28" s="20" t="s">
        <v>31</v>
      </c>
      <c r="C28" s="21">
        <v>148</v>
      </c>
      <c r="D28" s="21">
        <v>80</v>
      </c>
      <c r="E28" s="22">
        <f t="shared" si="0"/>
        <v>54.054054054054056</v>
      </c>
      <c r="F28" s="21">
        <v>68</v>
      </c>
      <c r="G28" s="22">
        <f t="shared" si="1"/>
        <v>45.945945945945951</v>
      </c>
      <c r="H28" s="21">
        <v>98</v>
      </c>
      <c r="I28" s="22">
        <f t="shared" si="2"/>
        <v>66.21621621621621</v>
      </c>
      <c r="J28" s="21">
        <v>16</v>
      </c>
      <c r="K28" s="22">
        <f t="shared" si="3"/>
        <v>10.810810810810811</v>
      </c>
      <c r="L28" s="21">
        <v>34</v>
      </c>
      <c r="M28" s="22">
        <f t="shared" si="4"/>
        <v>22.972972972972975</v>
      </c>
      <c r="N28" s="9"/>
    </row>
    <row r="29" spans="1:14" s="18" customFormat="1" ht="21" customHeight="1" x14ac:dyDescent="0.2">
      <c r="A29" s="18" t="s">
        <v>32</v>
      </c>
      <c r="C29" s="15">
        <f>SUM(C30:C38)</f>
        <v>6411</v>
      </c>
      <c r="D29" s="15">
        <f>SUM(D30:D38)</f>
        <v>4746</v>
      </c>
      <c r="E29" s="16">
        <f t="shared" si="0"/>
        <v>74.029012634534396</v>
      </c>
      <c r="F29" s="15">
        <f>SUM(F30:F38)</f>
        <v>1665</v>
      </c>
      <c r="G29" s="16">
        <f t="shared" si="1"/>
        <v>25.970987365465607</v>
      </c>
      <c r="H29" s="15">
        <f>SUM(H30:H38)</f>
        <v>5507</v>
      </c>
      <c r="I29" s="16">
        <f t="shared" si="2"/>
        <v>85.899235688660113</v>
      </c>
      <c r="J29" s="15">
        <f>SUM(J30:J38)</f>
        <v>202</v>
      </c>
      <c r="K29" s="16">
        <f t="shared" si="3"/>
        <v>3.150834503197629</v>
      </c>
      <c r="L29" s="15">
        <f>SUM(L30:L38)</f>
        <v>702</v>
      </c>
      <c r="M29" s="16">
        <f t="shared" si="4"/>
        <v>10.949929808142256</v>
      </c>
      <c r="N29" s="17"/>
    </row>
    <row r="30" spans="1:14" s="20" customFormat="1" ht="21" customHeight="1" x14ac:dyDescent="0.2">
      <c r="B30" s="20" t="s">
        <v>33</v>
      </c>
      <c r="C30" s="21">
        <v>668</v>
      </c>
      <c r="D30" s="21">
        <v>647</v>
      </c>
      <c r="E30" s="22">
        <f t="shared" si="0"/>
        <v>96.856287425149702</v>
      </c>
      <c r="F30" s="21">
        <v>21</v>
      </c>
      <c r="G30" s="22">
        <f t="shared" si="1"/>
        <v>3.1437125748502992</v>
      </c>
      <c r="H30" s="21">
        <v>636</v>
      </c>
      <c r="I30" s="22">
        <f t="shared" si="2"/>
        <v>95.209580838323348</v>
      </c>
      <c r="J30" s="21">
        <v>7</v>
      </c>
      <c r="K30" s="22">
        <f t="shared" si="3"/>
        <v>1.0479041916167664</v>
      </c>
      <c r="L30" s="21">
        <v>25</v>
      </c>
      <c r="M30" s="22">
        <f t="shared" si="4"/>
        <v>3.7425149700598799</v>
      </c>
      <c r="N30" s="9"/>
    </row>
    <row r="31" spans="1:14" s="20" customFormat="1" ht="11.25" x14ac:dyDescent="0.2">
      <c r="B31" s="20" t="s">
        <v>34</v>
      </c>
      <c r="C31" s="21">
        <v>1088</v>
      </c>
      <c r="D31" s="21">
        <v>692</v>
      </c>
      <c r="E31" s="22">
        <f t="shared" si="0"/>
        <v>63.602941176470587</v>
      </c>
      <c r="F31" s="21">
        <v>396</v>
      </c>
      <c r="G31" s="22">
        <f t="shared" si="1"/>
        <v>36.397058823529413</v>
      </c>
      <c r="H31" s="21">
        <v>849</v>
      </c>
      <c r="I31" s="22">
        <f t="shared" si="2"/>
        <v>78.033088235294116</v>
      </c>
      <c r="J31" s="21">
        <v>4</v>
      </c>
      <c r="K31" s="22">
        <f t="shared" si="3"/>
        <v>0.36764705882352938</v>
      </c>
      <c r="L31" s="21">
        <v>235</v>
      </c>
      <c r="M31" s="22">
        <f t="shared" si="4"/>
        <v>21.599264705882355</v>
      </c>
      <c r="N31" s="9"/>
    </row>
    <row r="32" spans="1:14" s="20" customFormat="1" ht="11.25" x14ac:dyDescent="0.2">
      <c r="B32" s="20" t="s">
        <v>35</v>
      </c>
      <c r="C32" s="21">
        <v>412</v>
      </c>
      <c r="D32" s="21">
        <v>403</v>
      </c>
      <c r="E32" s="22">
        <f t="shared" si="0"/>
        <v>97.815533980582529</v>
      </c>
      <c r="F32" s="21">
        <v>9</v>
      </c>
      <c r="G32" s="22">
        <f t="shared" si="1"/>
        <v>2.1844660194174756</v>
      </c>
      <c r="H32" s="21">
        <v>396</v>
      </c>
      <c r="I32" s="22">
        <f t="shared" si="2"/>
        <v>96.116504854368941</v>
      </c>
      <c r="J32" s="21">
        <v>1</v>
      </c>
      <c r="K32" s="22">
        <f t="shared" si="3"/>
        <v>0.24271844660194172</v>
      </c>
      <c r="L32" s="21">
        <v>15</v>
      </c>
      <c r="M32" s="22">
        <f t="shared" si="4"/>
        <v>3.6407766990291259</v>
      </c>
      <c r="N32" s="9"/>
    </row>
    <row r="33" spans="1:14" s="20" customFormat="1" ht="11.25" x14ac:dyDescent="0.2">
      <c r="B33" s="20" t="s">
        <v>36</v>
      </c>
      <c r="C33" s="21">
        <v>607</v>
      </c>
      <c r="D33" s="21">
        <v>433</v>
      </c>
      <c r="E33" s="22">
        <f t="shared" si="0"/>
        <v>71.334431630971991</v>
      </c>
      <c r="F33" s="21">
        <v>174</v>
      </c>
      <c r="G33" s="22">
        <f t="shared" si="1"/>
        <v>28.665568369028005</v>
      </c>
      <c r="H33" s="21">
        <v>495</v>
      </c>
      <c r="I33" s="22">
        <f t="shared" si="2"/>
        <v>81.548599670510711</v>
      </c>
      <c r="J33" s="21">
        <v>84</v>
      </c>
      <c r="K33" s="22">
        <f t="shared" si="3"/>
        <v>13.838550247116968</v>
      </c>
      <c r="L33" s="21">
        <v>28</v>
      </c>
      <c r="M33" s="22">
        <f t="shared" si="4"/>
        <v>4.6128500823723231</v>
      </c>
      <c r="N33" s="9"/>
    </row>
    <row r="34" spans="1:14" s="20" customFormat="1" ht="11.25" x14ac:dyDescent="0.2">
      <c r="B34" s="20" t="s">
        <v>37</v>
      </c>
      <c r="C34" s="21">
        <v>948</v>
      </c>
      <c r="D34" s="21">
        <v>757</v>
      </c>
      <c r="E34" s="22">
        <f t="shared" si="0"/>
        <v>79.852320675105489</v>
      </c>
      <c r="F34" s="21">
        <v>191</v>
      </c>
      <c r="G34" s="22">
        <f t="shared" si="1"/>
        <v>20.147679324894515</v>
      </c>
      <c r="H34" s="21">
        <v>839</v>
      </c>
      <c r="I34" s="22">
        <f t="shared" si="2"/>
        <v>88.502109704641356</v>
      </c>
      <c r="J34" s="21">
        <v>36</v>
      </c>
      <c r="K34" s="22">
        <f t="shared" si="3"/>
        <v>3.79746835443038</v>
      </c>
      <c r="L34" s="21">
        <v>73</v>
      </c>
      <c r="M34" s="22">
        <f t="shared" si="4"/>
        <v>7.7004219409282708</v>
      </c>
      <c r="N34" s="9"/>
    </row>
    <row r="35" spans="1:14" s="20" customFormat="1" ht="11.25" x14ac:dyDescent="0.2">
      <c r="B35" s="20" t="s">
        <v>38</v>
      </c>
      <c r="C35" s="21">
        <v>1512</v>
      </c>
      <c r="D35" s="21">
        <v>887</v>
      </c>
      <c r="E35" s="22">
        <f t="shared" si="0"/>
        <v>58.664021164021165</v>
      </c>
      <c r="F35" s="21">
        <v>625</v>
      </c>
      <c r="G35" s="22">
        <f t="shared" si="1"/>
        <v>41.335978835978835</v>
      </c>
      <c r="H35" s="21">
        <v>1271</v>
      </c>
      <c r="I35" s="22">
        <f t="shared" si="2"/>
        <v>84.060846560846556</v>
      </c>
      <c r="J35" s="21">
        <v>22</v>
      </c>
      <c r="K35" s="22">
        <f t="shared" si="3"/>
        <v>1.4550264550264549</v>
      </c>
      <c r="L35" s="21">
        <v>219</v>
      </c>
      <c r="M35" s="22">
        <f t="shared" si="4"/>
        <v>14.484126984126986</v>
      </c>
      <c r="N35" s="9"/>
    </row>
    <row r="36" spans="1:14" s="20" customFormat="1" ht="11.25" x14ac:dyDescent="0.2">
      <c r="B36" s="20" t="s">
        <v>39</v>
      </c>
      <c r="C36" s="21">
        <v>406</v>
      </c>
      <c r="D36" s="21">
        <v>322</v>
      </c>
      <c r="E36" s="22">
        <f t="shared" si="0"/>
        <v>79.310344827586206</v>
      </c>
      <c r="F36" s="21">
        <v>84</v>
      </c>
      <c r="G36" s="22">
        <f t="shared" si="1"/>
        <v>20.689655172413794</v>
      </c>
      <c r="H36" s="21">
        <v>345</v>
      </c>
      <c r="I36" s="22">
        <f t="shared" si="2"/>
        <v>84.975369458128085</v>
      </c>
      <c r="J36" s="21">
        <v>16</v>
      </c>
      <c r="K36" s="22">
        <f t="shared" si="3"/>
        <v>3.9408866995073892</v>
      </c>
      <c r="L36" s="21">
        <v>45</v>
      </c>
      <c r="M36" s="22">
        <f t="shared" si="4"/>
        <v>11.083743842364532</v>
      </c>
      <c r="N36" s="9"/>
    </row>
    <row r="37" spans="1:14" s="20" customFormat="1" ht="11.25" x14ac:dyDescent="0.2">
      <c r="B37" s="20" t="s">
        <v>40</v>
      </c>
      <c r="C37" s="21">
        <v>372</v>
      </c>
      <c r="D37" s="21">
        <v>294</v>
      </c>
      <c r="E37" s="22">
        <f t="shared" si="0"/>
        <v>79.032258064516128</v>
      </c>
      <c r="F37" s="21">
        <v>78</v>
      </c>
      <c r="G37" s="22">
        <f t="shared" si="1"/>
        <v>20.967741935483872</v>
      </c>
      <c r="H37" s="21">
        <v>310</v>
      </c>
      <c r="I37" s="22">
        <f t="shared" si="2"/>
        <v>83.333333333333343</v>
      </c>
      <c r="J37" s="21">
        <v>30</v>
      </c>
      <c r="K37" s="22">
        <f t="shared" si="3"/>
        <v>8.064516129032258</v>
      </c>
      <c r="L37" s="21">
        <v>32</v>
      </c>
      <c r="M37" s="22">
        <f t="shared" si="4"/>
        <v>8.6021505376344098</v>
      </c>
      <c r="N37" s="9"/>
    </row>
    <row r="38" spans="1:14" s="20" customFormat="1" ht="11.25" x14ac:dyDescent="0.2">
      <c r="B38" s="20" t="s">
        <v>41</v>
      </c>
      <c r="C38" s="21">
        <v>398</v>
      </c>
      <c r="D38" s="21">
        <v>311</v>
      </c>
      <c r="E38" s="22">
        <f t="shared" si="0"/>
        <v>78.140703517587937</v>
      </c>
      <c r="F38" s="21">
        <v>87</v>
      </c>
      <c r="G38" s="22">
        <f t="shared" si="1"/>
        <v>21.859296482412059</v>
      </c>
      <c r="H38" s="21">
        <v>366</v>
      </c>
      <c r="I38" s="22">
        <f t="shared" si="2"/>
        <v>91.959798994974875</v>
      </c>
      <c r="J38" s="21">
        <v>2</v>
      </c>
      <c r="K38" s="22">
        <f t="shared" si="3"/>
        <v>0.50251256281407031</v>
      </c>
      <c r="L38" s="21">
        <v>30</v>
      </c>
      <c r="M38" s="22">
        <f t="shared" si="4"/>
        <v>7.5376884422110546</v>
      </c>
      <c r="N38" s="9"/>
    </row>
    <row r="39" spans="1:14" s="18" customFormat="1" ht="21" customHeight="1" x14ac:dyDescent="0.2">
      <c r="A39" s="18" t="s">
        <v>42</v>
      </c>
      <c r="C39" s="15">
        <f>SUM(C40:C48)</f>
        <v>26777</v>
      </c>
      <c r="D39" s="15">
        <f>SUM(D40:D48)</f>
        <v>15709</v>
      </c>
      <c r="E39" s="16">
        <f t="shared" si="0"/>
        <v>58.666019344960233</v>
      </c>
      <c r="F39" s="15">
        <f>SUM(F40:F48)</f>
        <v>11068</v>
      </c>
      <c r="G39" s="16">
        <f t="shared" si="1"/>
        <v>41.333980655039767</v>
      </c>
      <c r="H39" s="15">
        <f>SUM(H40:H48)</f>
        <v>24687</v>
      </c>
      <c r="I39" s="16">
        <f t="shared" si="2"/>
        <v>92.194794039660906</v>
      </c>
      <c r="J39" s="15">
        <f>SUM(J40:J48)</f>
        <v>751</v>
      </c>
      <c r="K39" s="16">
        <f t="shared" si="3"/>
        <v>2.8046457780931395</v>
      </c>
      <c r="L39" s="15">
        <f>SUM(L40:L48)</f>
        <v>1339</v>
      </c>
      <c r="M39" s="16">
        <f t="shared" si="4"/>
        <v>5.000560182245958</v>
      </c>
      <c r="N39" s="17"/>
    </row>
    <row r="40" spans="1:14" s="20" customFormat="1" ht="21" customHeight="1" x14ac:dyDescent="0.2">
      <c r="B40" s="20" t="s">
        <v>43</v>
      </c>
      <c r="C40" s="21">
        <v>333</v>
      </c>
      <c r="D40" s="21">
        <v>216</v>
      </c>
      <c r="E40" s="22">
        <f t="shared" si="0"/>
        <v>64.86486486486487</v>
      </c>
      <c r="F40" s="21">
        <v>117</v>
      </c>
      <c r="G40" s="22">
        <f t="shared" si="1"/>
        <v>35.135135135135137</v>
      </c>
      <c r="H40" s="21">
        <v>305</v>
      </c>
      <c r="I40" s="22">
        <f t="shared" si="2"/>
        <v>91.591591591591595</v>
      </c>
      <c r="J40" s="21">
        <v>20</v>
      </c>
      <c r="K40" s="22">
        <f t="shared" si="3"/>
        <v>6.0060060060060056</v>
      </c>
      <c r="L40" s="21">
        <v>8</v>
      </c>
      <c r="M40" s="22">
        <f t="shared" si="4"/>
        <v>2.4024024024024024</v>
      </c>
      <c r="N40" s="9"/>
    </row>
    <row r="41" spans="1:14" s="20" customFormat="1" ht="11.25" x14ac:dyDescent="0.2">
      <c r="B41" s="20" t="s">
        <v>44</v>
      </c>
      <c r="C41" s="21">
        <v>186</v>
      </c>
      <c r="D41" s="21">
        <v>125</v>
      </c>
      <c r="E41" s="22">
        <f t="shared" si="0"/>
        <v>67.204301075268816</v>
      </c>
      <c r="F41" s="21">
        <v>61</v>
      </c>
      <c r="G41" s="22">
        <f t="shared" si="1"/>
        <v>32.795698924731184</v>
      </c>
      <c r="H41" s="21">
        <v>170</v>
      </c>
      <c r="I41" s="22">
        <f t="shared" si="2"/>
        <v>91.397849462365585</v>
      </c>
      <c r="J41" s="21">
        <v>5</v>
      </c>
      <c r="K41" s="22">
        <f t="shared" si="3"/>
        <v>2.6881720430107525</v>
      </c>
      <c r="L41" s="21">
        <v>11</v>
      </c>
      <c r="M41" s="22">
        <f t="shared" si="4"/>
        <v>5.913978494623656</v>
      </c>
      <c r="N41" s="9"/>
    </row>
    <row r="42" spans="1:14" s="20" customFormat="1" ht="11.25" x14ac:dyDescent="0.2">
      <c r="B42" s="20" t="s">
        <v>45</v>
      </c>
      <c r="C42" s="21">
        <v>435</v>
      </c>
      <c r="D42" s="21">
        <v>253</v>
      </c>
      <c r="E42" s="22">
        <f t="shared" si="0"/>
        <v>58.160919540229884</v>
      </c>
      <c r="F42" s="21">
        <v>182</v>
      </c>
      <c r="G42" s="22">
        <f t="shared" si="1"/>
        <v>41.839080459770116</v>
      </c>
      <c r="H42" s="21">
        <v>399</v>
      </c>
      <c r="I42" s="22">
        <f t="shared" si="2"/>
        <v>91.724137931034477</v>
      </c>
      <c r="J42" s="21">
        <v>13</v>
      </c>
      <c r="K42" s="22">
        <f t="shared" si="3"/>
        <v>2.9885057471264367</v>
      </c>
      <c r="L42" s="21">
        <v>23</v>
      </c>
      <c r="M42" s="22">
        <f t="shared" si="4"/>
        <v>5.2873563218390807</v>
      </c>
      <c r="N42" s="9"/>
    </row>
    <row r="43" spans="1:14" s="20" customFormat="1" ht="11.25" x14ac:dyDescent="0.2">
      <c r="B43" s="20" t="s">
        <v>46</v>
      </c>
      <c r="C43" s="21">
        <v>225</v>
      </c>
      <c r="D43" s="21">
        <v>212</v>
      </c>
      <c r="E43" s="22">
        <f t="shared" si="0"/>
        <v>94.222222222222214</v>
      </c>
      <c r="F43" s="21">
        <v>13</v>
      </c>
      <c r="G43" s="22">
        <f t="shared" si="1"/>
        <v>5.7777777777777777</v>
      </c>
      <c r="H43" s="21">
        <v>175</v>
      </c>
      <c r="I43" s="22">
        <f t="shared" si="2"/>
        <v>77.777777777777786</v>
      </c>
      <c r="J43" s="21">
        <v>2</v>
      </c>
      <c r="K43" s="22">
        <f t="shared" si="3"/>
        <v>0.88888888888888884</v>
      </c>
      <c r="L43" s="21">
        <v>48</v>
      </c>
      <c r="M43" s="22">
        <f t="shared" si="4"/>
        <v>21.333333333333336</v>
      </c>
      <c r="N43" s="9"/>
    </row>
    <row r="44" spans="1:14" s="20" customFormat="1" ht="11.25" x14ac:dyDescent="0.2">
      <c r="B44" s="20" t="s">
        <v>47</v>
      </c>
      <c r="C44" s="21">
        <v>587</v>
      </c>
      <c r="D44" s="21">
        <v>474</v>
      </c>
      <c r="E44" s="22">
        <f t="shared" si="0"/>
        <v>80.749574105621804</v>
      </c>
      <c r="F44" s="21">
        <v>113</v>
      </c>
      <c r="G44" s="22">
        <f t="shared" si="1"/>
        <v>19.250425894378196</v>
      </c>
      <c r="H44" s="21">
        <v>563</v>
      </c>
      <c r="I44" s="22">
        <f t="shared" si="2"/>
        <v>95.911413969335598</v>
      </c>
      <c r="J44" s="21">
        <v>3</v>
      </c>
      <c r="K44" s="22">
        <f t="shared" si="3"/>
        <v>0.51107325383304936</v>
      </c>
      <c r="L44" s="21">
        <v>21</v>
      </c>
      <c r="M44" s="22">
        <f t="shared" si="4"/>
        <v>3.5775127768313459</v>
      </c>
      <c r="N44" s="9"/>
    </row>
    <row r="45" spans="1:14" s="20" customFormat="1" ht="11.25" x14ac:dyDescent="0.2">
      <c r="B45" s="20" t="s">
        <v>48</v>
      </c>
      <c r="C45" s="21">
        <v>1084</v>
      </c>
      <c r="D45" s="21">
        <v>908</v>
      </c>
      <c r="E45" s="22">
        <f t="shared" si="0"/>
        <v>83.763837638376387</v>
      </c>
      <c r="F45" s="21">
        <v>176</v>
      </c>
      <c r="G45" s="22">
        <f t="shared" si="1"/>
        <v>16.236162361623617</v>
      </c>
      <c r="H45" s="21">
        <v>1004</v>
      </c>
      <c r="I45" s="22">
        <f t="shared" si="2"/>
        <v>92.619926199261997</v>
      </c>
      <c r="J45" s="21">
        <v>35</v>
      </c>
      <c r="K45" s="22">
        <f t="shared" si="3"/>
        <v>3.2287822878228782</v>
      </c>
      <c r="L45" s="21">
        <v>45</v>
      </c>
      <c r="M45" s="22">
        <f t="shared" si="4"/>
        <v>4.1512915129151295</v>
      </c>
      <c r="N45" s="9"/>
    </row>
    <row r="46" spans="1:14" s="20" customFormat="1" ht="11.25" x14ac:dyDescent="0.2">
      <c r="B46" s="20" t="s">
        <v>49</v>
      </c>
      <c r="C46" s="21">
        <v>934</v>
      </c>
      <c r="D46" s="21">
        <v>532</v>
      </c>
      <c r="E46" s="22">
        <f t="shared" si="0"/>
        <v>56.9593147751606</v>
      </c>
      <c r="F46" s="21">
        <v>402</v>
      </c>
      <c r="G46" s="22">
        <f t="shared" si="1"/>
        <v>43.0406852248394</v>
      </c>
      <c r="H46" s="21">
        <v>913</v>
      </c>
      <c r="I46" s="22">
        <f t="shared" si="2"/>
        <v>97.751605995717355</v>
      </c>
      <c r="J46" s="21">
        <v>11</v>
      </c>
      <c r="K46" s="22">
        <f t="shared" si="3"/>
        <v>1.1777301927194861</v>
      </c>
      <c r="L46" s="21">
        <v>10</v>
      </c>
      <c r="M46" s="22">
        <f t="shared" si="4"/>
        <v>1.070663811563169</v>
      </c>
      <c r="N46" s="9"/>
    </row>
    <row r="47" spans="1:14" s="20" customFormat="1" ht="11.25" x14ac:dyDescent="0.2">
      <c r="B47" s="20" t="s">
        <v>50</v>
      </c>
      <c r="C47" s="21">
        <v>11479</v>
      </c>
      <c r="D47" s="21">
        <v>9618</v>
      </c>
      <c r="E47" s="22">
        <f t="shared" si="0"/>
        <v>83.787786392542912</v>
      </c>
      <c r="F47" s="21">
        <v>1861</v>
      </c>
      <c r="G47" s="22">
        <f t="shared" si="1"/>
        <v>16.212213607457095</v>
      </c>
      <c r="H47" s="21">
        <v>10253</v>
      </c>
      <c r="I47" s="22">
        <f t="shared" si="2"/>
        <v>89.319627145221716</v>
      </c>
      <c r="J47" s="21">
        <v>75</v>
      </c>
      <c r="K47" s="22">
        <f t="shared" si="3"/>
        <v>0.65336701803292963</v>
      </c>
      <c r="L47" s="21">
        <v>1151</v>
      </c>
      <c r="M47" s="22">
        <f t="shared" si="4"/>
        <v>10.02700583674536</v>
      </c>
      <c r="N47" s="9"/>
    </row>
    <row r="48" spans="1:14" s="20" customFormat="1" ht="11.25" x14ac:dyDescent="0.2">
      <c r="B48" s="20" t="s">
        <v>51</v>
      </c>
      <c r="C48" s="21">
        <v>11514</v>
      </c>
      <c r="D48" s="21">
        <v>3371</v>
      </c>
      <c r="E48" s="22">
        <f t="shared" si="0"/>
        <v>29.277401424352963</v>
      </c>
      <c r="F48" s="21">
        <v>8143</v>
      </c>
      <c r="G48" s="22">
        <f t="shared" si="1"/>
        <v>70.722598575647027</v>
      </c>
      <c r="H48" s="21">
        <v>10905</v>
      </c>
      <c r="I48" s="22">
        <f t="shared" si="2"/>
        <v>94.710786868160497</v>
      </c>
      <c r="J48" s="21">
        <v>587</v>
      </c>
      <c r="K48" s="22">
        <f t="shared" si="3"/>
        <v>5.098141393086677</v>
      </c>
      <c r="L48" s="21">
        <v>22</v>
      </c>
      <c r="M48" s="22">
        <f t="shared" si="4"/>
        <v>0.19107173875282266</v>
      </c>
      <c r="N48" s="9"/>
    </row>
    <row r="49" spans="1:14" s="18" customFormat="1" ht="21" customHeight="1" x14ac:dyDescent="0.2">
      <c r="A49" s="18" t="s">
        <v>52</v>
      </c>
      <c r="C49" s="15">
        <f>SUM(C50:C58)</f>
        <v>6518</v>
      </c>
      <c r="D49" s="15">
        <f>SUM(D50:D58)</f>
        <v>4791</v>
      </c>
      <c r="E49" s="16">
        <f t="shared" si="0"/>
        <v>73.504142374961646</v>
      </c>
      <c r="F49" s="15">
        <f>SUM(F50:F58)</f>
        <v>1727</v>
      </c>
      <c r="G49" s="16">
        <f t="shared" si="1"/>
        <v>26.495857625038354</v>
      </c>
      <c r="H49" s="15">
        <f>SUM(H50:H58)</f>
        <v>5447</v>
      </c>
      <c r="I49" s="16">
        <f t="shared" si="2"/>
        <v>83.568579318809455</v>
      </c>
      <c r="J49" s="15">
        <f>SUM(J50:J58)</f>
        <v>477</v>
      </c>
      <c r="K49" s="16">
        <f t="shared" si="3"/>
        <v>7.3181957655722618</v>
      </c>
      <c r="L49" s="15">
        <f>SUM(L50:L58)</f>
        <v>594</v>
      </c>
      <c r="M49" s="16">
        <f t="shared" si="4"/>
        <v>9.1132249156182876</v>
      </c>
      <c r="N49" s="17"/>
    </row>
    <row r="50" spans="1:14" s="20" customFormat="1" ht="21" customHeight="1" x14ac:dyDescent="0.2">
      <c r="B50" s="20" t="s">
        <v>53</v>
      </c>
      <c r="C50" s="21">
        <v>642</v>
      </c>
      <c r="D50" s="21">
        <v>402</v>
      </c>
      <c r="E50" s="22">
        <f t="shared" si="0"/>
        <v>62.616822429906534</v>
      </c>
      <c r="F50" s="21">
        <v>240</v>
      </c>
      <c r="G50" s="22">
        <f t="shared" si="1"/>
        <v>37.383177570093459</v>
      </c>
      <c r="H50" s="21">
        <v>412</v>
      </c>
      <c r="I50" s="22">
        <f t="shared" si="2"/>
        <v>64.17445482866043</v>
      </c>
      <c r="J50" s="21">
        <v>128</v>
      </c>
      <c r="K50" s="22">
        <f t="shared" si="3"/>
        <v>19.937694704049843</v>
      </c>
      <c r="L50" s="21">
        <v>102</v>
      </c>
      <c r="M50" s="22">
        <f t="shared" si="4"/>
        <v>15.887850467289718</v>
      </c>
      <c r="N50" s="9"/>
    </row>
    <row r="51" spans="1:14" s="20" customFormat="1" ht="11.25" x14ac:dyDescent="0.2">
      <c r="B51" s="20" t="s">
        <v>54</v>
      </c>
      <c r="C51" s="21">
        <v>446</v>
      </c>
      <c r="D51" s="21">
        <v>312</v>
      </c>
      <c r="E51" s="22">
        <f t="shared" si="0"/>
        <v>69.955156950672645</v>
      </c>
      <c r="F51" s="21">
        <v>134</v>
      </c>
      <c r="G51" s="22">
        <f t="shared" si="1"/>
        <v>30.044843049327351</v>
      </c>
      <c r="H51" s="21">
        <v>334</v>
      </c>
      <c r="I51" s="22">
        <f t="shared" si="2"/>
        <v>74.88789237668162</v>
      </c>
      <c r="J51" s="21">
        <v>18</v>
      </c>
      <c r="K51" s="22">
        <f t="shared" si="3"/>
        <v>4.0358744394618835</v>
      </c>
      <c r="L51" s="21">
        <v>94</v>
      </c>
      <c r="M51" s="22">
        <f t="shared" si="4"/>
        <v>21.076233183856502</v>
      </c>
      <c r="N51" s="9"/>
    </row>
    <row r="52" spans="1:14" s="20" customFormat="1" ht="11.25" x14ac:dyDescent="0.2">
      <c r="B52" s="20" t="s">
        <v>55</v>
      </c>
      <c r="C52" s="21">
        <v>1045</v>
      </c>
      <c r="D52" s="21">
        <v>834</v>
      </c>
      <c r="E52" s="22">
        <f t="shared" si="0"/>
        <v>79.808612440191382</v>
      </c>
      <c r="F52" s="21">
        <v>211</v>
      </c>
      <c r="G52" s="22">
        <f t="shared" si="1"/>
        <v>20.191387559808614</v>
      </c>
      <c r="H52" s="21">
        <v>984</v>
      </c>
      <c r="I52" s="22">
        <f t="shared" si="2"/>
        <v>94.162679425837325</v>
      </c>
      <c r="J52" s="21">
        <v>54</v>
      </c>
      <c r="K52" s="22">
        <f t="shared" si="3"/>
        <v>5.1674641148325362</v>
      </c>
      <c r="L52" s="21">
        <v>7</v>
      </c>
      <c r="M52" s="22">
        <f t="shared" si="4"/>
        <v>0.66985645933014359</v>
      </c>
      <c r="N52" s="9"/>
    </row>
    <row r="53" spans="1:14" s="20" customFormat="1" ht="11.25" x14ac:dyDescent="0.2">
      <c r="B53" s="20" t="s">
        <v>56</v>
      </c>
      <c r="C53" s="21">
        <v>414</v>
      </c>
      <c r="D53" s="21">
        <v>282</v>
      </c>
      <c r="E53" s="22">
        <f t="shared" si="0"/>
        <v>68.115942028985515</v>
      </c>
      <c r="F53" s="21">
        <v>132</v>
      </c>
      <c r="G53" s="22">
        <f t="shared" si="1"/>
        <v>31.884057971014489</v>
      </c>
      <c r="H53" s="21">
        <v>380</v>
      </c>
      <c r="I53" s="22">
        <f t="shared" si="2"/>
        <v>91.787439613526573</v>
      </c>
      <c r="J53" s="21">
        <v>20</v>
      </c>
      <c r="K53" s="22">
        <f t="shared" si="3"/>
        <v>4.8309178743961354</v>
      </c>
      <c r="L53" s="21">
        <v>14</v>
      </c>
      <c r="M53" s="22">
        <f t="shared" si="4"/>
        <v>3.3816425120772946</v>
      </c>
      <c r="N53" s="9"/>
    </row>
    <row r="54" spans="1:14" s="20" customFormat="1" ht="11.25" x14ac:dyDescent="0.2">
      <c r="B54" s="20" t="s">
        <v>57</v>
      </c>
      <c r="C54" s="21">
        <v>1020</v>
      </c>
      <c r="D54" s="21">
        <v>824</v>
      </c>
      <c r="E54" s="22">
        <f t="shared" si="0"/>
        <v>80.784313725490193</v>
      </c>
      <c r="F54" s="21">
        <v>196</v>
      </c>
      <c r="G54" s="22">
        <f t="shared" si="1"/>
        <v>19.215686274509807</v>
      </c>
      <c r="H54" s="21">
        <v>994</v>
      </c>
      <c r="I54" s="22">
        <f t="shared" si="2"/>
        <v>97.450980392156865</v>
      </c>
      <c r="J54" s="21">
        <v>9</v>
      </c>
      <c r="K54" s="22">
        <f t="shared" si="3"/>
        <v>0.88235294117647056</v>
      </c>
      <c r="L54" s="21">
        <v>17</v>
      </c>
      <c r="M54" s="22">
        <f t="shared" si="4"/>
        <v>1.6666666666666667</v>
      </c>
      <c r="N54" s="9"/>
    </row>
    <row r="55" spans="1:14" s="20" customFormat="1" ht="11.25" x14ac:dyDescent="0.2">
      <c r="B55" s="20" t="s">
        <v>58</v>
      </c>
      <c r="C55" s="21">
        <v>883</v>
      </c>
      <c r="D55" s="21">
        <v>662</v>
      </c>
      <c r="E55" s="22">
        <f t="shared" si="0"/>
        <v>74.971687429218576</v>
      </c>
      <c r="F55" s="21">
        <v>221</v>
      </c>
      <c r="G55" s="22">
        <f t="shared" si="1"/>
        <v>25.028312570781424</v>
      </c>
      <c r="H55" s="21">
        <v>669</v>
      </c>
      <c r="I55" s="22">
        <f t="shared" si="2"/>
        <v>75.764439411098522</v>
      </c>
      <c r="J55" s="21">
        <v>104</v>
      </c>
      <c r="K55" s="22">
        <f t="shared" si="3"/>
        <v>11.778029445073612</v>
      </c>
      <c r="L55" s="21">
        <v>110</v>
      </c>
      <c r="M55" s="22">
        <f t="shared" si="4"/>
        <v>12.457531143827861</v>
      </c>
      <c r="N55" s="9"/>
    </row>
    <row r="56" spans="1:14" s="20" customFormat="1" ht="11.25" x14ac:dyDescent="0.2">
      <c r="B56" s="20" t="s">
        <v>59</v>
      </c>
      <c r="C56" s="21">
        <v>996</v>
      </c>
      <c r="D56" s="21">
        <v>932</v>
      </c>
      <c r="E56" s="22">
        <f t="shared" si="0"/>
        <v>93.574297188755011</v>
      </c>
      <c r="F56" s="21">
        <v>64</v>
      </c>
      <c r="G56" s="22">
        <f t="shared" si="1"/>
        <v>6.425702811244979</v>
      </c>
      <c r="H56" s="21">
        <v>976</v>
      </c>
      <c r="I56" s="22">
        <f t="shared" si="2"/>
        <v>97.99196787148594</v>
      </c>
      <c r="J56" s="21">
        <v>4</v>
      </c>
      <c r="K56" s="22">
        <f t="shared" si="3"/>
        <v>0.40160642570281119</v>
      </c>
      <c r="L56" s="21">
        <v>16</v>
      </c>
      <c r="M56" s="22">
        <f t="shared" si="4"/>
        <v>1.6064257028112447</v>
      </c>
      <c r="N56" s="9"/>
    </row>
    <row r="57" spans="1:14" s="20" customFormat="1" ht="11.25" x14ac:dyDescent="0.2">
      <c r="B57" s="20" t="s">
        <v>60</v>
      </c>
      <c r="C57" s="21">
        <v>367</v>
      </c>
      <c r="D57" s="21">
        <v>22</v>
      </c>
      <c r="E57" s="22">
        <f t="shared" si="0"/>
        <v>5.9945504087193457</v>
      </c>
      <c r="F57" s="21">
        <v>345</v>
      </c>
      <c r="G57" s="22">
        <f t="shared" si="1"/>
        <v>94.005449591280652</v>
      </c>
      <c r="H57" s="21">
        <v>190</v>
      </c>
      <c r="I57" s="22">
        <f t="shared" si="2"/>
        <v>51.771117166212534</v>
      </c>
      <c r="J57" s="21">
        <v>70</v>
      </c>
      <c r="K57" s="22">
        <f t="shared" si="3"/>
        <v>19.073569482288828</v>
      </c>
      <c r="L57" s="21">
        <v>107</v>
      </c>
      <c r="M57" s="22">
        <f t="shared" si="4"/>
        <v>29.155313351498634</v>
      </c>
      <c r="N57" s="9"/>
    </row>
    <row r="58" spans="1:14" s="20" customFormat="1" ht="11.25" x14ac:dyDescent="0.2">
      <c r="B58" s="20" t="s">
        <v>61</v>
      </c>
      <c r="C58" s="21">
        <v>705</v>
      </c>
      <c r="D58" s="21">
        <v>521</v>
      </c>
      <c r="E58" s="22">
        <f t="shared" si="0"/>
        <v>73.900709219858157</v>
      </c>
      <c r="F58" s="21">
        <v>184</v>
      </c>
      <c r="G58" s="22">
        <f t="shared" si="1"/>
        <v>26.099290780141843</v>
      </c>
      <c r="H58" s="21">
        <v>508</v>
      </c>
      <c r="I58" s="22">
        <f t="shared" si="2"/>
        <v>72.056737588652481</v>
      </c>
      <c r="J58" s="21">
        <v>70</v>
      </c>
      <c r="K58" s="22">
        <f t="shared" si="3"/>
        <v>9.9290780141843982</v>
      </c>
      <c r="L58" s="21">
        <v>127</v>
      </c>
      <c r="M58" s="22">
        <f t="shared" si="4"/>
        <v>18.01418439716312</v>
      </c>
      <c r="N58" s="9"/>
    </row>
    <row r="59" spans="1:14" s="18" customFormat="1" ht="11.1" customHeight="1" x14ac:dyDescent="0.2">
      <c r="A59" s="18" t="s">
        <v>62</v>
      </c>
      <c r="C59" s="15">
        <f>SUM(C60:C66)</f>
        <v>3221</v>
      </c>
      <c r="D59" s="15">
        <f>SUM(D60:D66)</f>
        <v>2075</v>
      </c>
      <c r="E59" s="16">
        <f t="shared" si="0"/>
        <v>64.420987271033837</v>
      </c>
      <c r="F59" s="15">
        <f>SUM(F60:F66)</f>
        <v>1146</v>
      </c>
      <c r="G59" s="16">
        <f t="shared" si="1"/>
        <v>35.579012728966156</v>
      </c>
      <c r="H59" s="15">
        <f>SUM(H60:H66)</f>
        <v>2658</v>
      </c>
      <c r="I59" s="16">
        <f t="shared" si="2"/>
        <v>82.520956224774906</v>
      </c>
      <c r="J59" s="15">
        <f>SUM(J60:J66)</f>
        <v>303</v>
      </c>
      <c r="K59" s="16">
        <f t="shared" si="3"/>
        <v>9.4070164545172315</v>
      </c>
      <c r="L59" s="15">
        <f>SUM(L60:L66)</f>
        <v>260</v>
      </c>
      <c r="M59" s="16">
        <f t="shared" si="4"/>
        <v>8.0720273207078552</v>
      </c>
      <c r="N59" s="17"/>
    </row>
    <row r="60" spans="1:14" s="20" customFormat="1" ht="11.1" customHeight="1" x14ac:dyDescent="0.2">
      <c r="B60" s="20" t="s">
        <v>63</v>
      </c>
      <c r="C60" s="21">
        <v>1080</v>
      </c>
      <c r="D60" s="21">
        <v>757</v>
      </c>
      <c r="E60" s="22">
        <f t="shared" si="0"/>
        <v>70.092592592592595</v>
      </c>
      <c r="F60" s="21">
        <v>323</v>
      </c>
      <c r="G60" s="22">
        <f t="shared" si="1"/>
        <v>29.907407407407405</v>
      </c>
      <c r="H60" s="21">
        <v>840</v>
      </c>
      <c r="I60" s="22">
        <f t="shared" si="2"/>
        <v>77.777777777777786</v>
      </c>
      <c r="J60" s="21">
        <v>196</v>
      </c>
      <c r="K60" s="22">
        <f t="shared" si="3"/>
        <v>18.148148148148149</v>
      </c>
      <c r="L60" s="21">
        <v>44</v>
      </c>
      <c r="M60" s="22">
        <f t="shared" si="4"/>
        <v>4.0740740740740744</v>
      </c>
      <c r="N60" s="9"/>
    </row>
    <row r="61" spans="1:14" s="20" customFormat="1" ht="11.1" customHeight="1" x14ac:dyDescent="0.2">
      <c r="B61" s="20" t="s">
        <v>64</v>
      </c>
      <c r="C61" s="21">
        <v>285</v>
      </c>
      <c r="D61" s="21">
        <v>192</v>
      </c>
      <c r="E61" s="22">
        <f t="shared" si="0"/>
        <v>67.368421052631575</v>
      </c>
      <c r="F61" s="21">
        <v>93</v>
      </c>
      <c r="G61" s="22">
        <f t="shared" si="1"/>
        <v>32.631578947368425</v>
      </c>
      <c r="H61" s="21">
        <v>283</v>
      </c>
      <c r="I61" s="22">
        <f t="shared" si="2"/>
        <v>99.298245614035082</v>
      </c>
      <c r="J61" s="21">
        <v>0</v>
      </c>
      <c r="K61" s="22" t="str">
        <f t="shared" si="3"/>
        <v>.0</v>
      </c>
      <c r="L61" s="21">
        <v>2</v>
      </c>
      <c r="M61" s="22">
        <f t="shared" si="4"/>
        <v>0.70175438596491224</v>
      </c>
      <c r="N61" s="9"/>
    </row>
    <row r="62" spans="1:14" s="20" customFormat="1" ht="11.1" customHeight="1" x14ac:dyDescent="0.2">
      <c r="B62" s="20" t="s">
        <v>65</v>
      </c>
      <c r="C62" s="21">
        <v>347</v>
      </c>
      <c r="D62" s="21">
        <v>165</v>
      </c>
      <c r="E62" s="22">
        <f t="shared" si="0"/>
        <v>47.550432276657062</v>
      </c>
      <c r="F62" s="21">
        <v>182</v>
      </c>
      <c r="G62" s="22">
        <f t="shared" si="1"/>
        <v>52.449567723342938</v>
      </c>
      <c r="H62" s="21">
        <v>256</v>
      </c>
      <c r="I62" s="22">
        <f t="shared" si="2"/>
        <v>73.775216138328531</v>
      </c>
      <c r="J62" s="21">
        <v>1</v>
      </c>
      <c r="K62" s="22">
        <f t="shared" si="3"/>
        <v>0.28818443804034583</v>
      </c>
      <c r="L62" s="21">
        <v>90</v>
      </c>
      <c r="M62" s="22">
        <f t="shared" si="4"/>
        <v>25.936599423631122</v>
      </c>
      <c r="N62" s="9"/>
    </row>
    <row r="63" spans="1:14" s="20" customFormat="1" ht="11.1" customHeight="1" x14ac:dyDescent="0.2">
      <c r="B63" s="20" t="s">
        <v>66</v>
      </c>
      <c r="C63" s="21">
        <v>372</v>
      </c>
      <c r="D63" s="21">
        <v>305</v>
      </c>
      <c r="E63" s="22">
        <f t="shared" si="0"/>
        <v>81.989247311827967</v>
      </c>
      <c r="F63" s="21">
        <v>67</v>
      </c>
      <c r="G63" s="22">
        <f t="shared" si="1"/>
        <v>18.010752688172044</v>
      </c>
      <c r="H63" s="21">
        <v>326</v>
      </c>
      <c r="I63" s="22">
        <f t="shared" si="2"/>
        <v>87.634408602150543</v>
      </c>
      <c r="J63" s="21">
        <v>42</v>
      </c>
      <c r="K63" s="22">
        <f t="shared" si="3"/>
        <v>11.29032258064516</v>
      </c>
      <c r="L63" s="21">
        <v>4</v>
      </c>
      <c r="M63" s="22">
        <f t="shared" si="4"/>
        <v>1.0752688172043012</v>
      </c>
      <c r="N63" s="9"/>
    </row>
    <row r="64" spans="1:14" s="20" customFormat="1" ht="11.1" customHeight="1" x14ac:dyDescent="0.2">
      <c r="B64" s="20" t="s">
        <v>67</v>
      </c>
      <c r="C64" s="21">
        <v>658</v>
      </c>
      <c r="D64" s="21">
        <v>359</v>
      </c>
      <c r="E64" s="22">
        <f t="shared" si="0"/>
        <v>54.559270516717326</v>
      </c>
      <c r="F64" s="21">
        <v>299</v>
      </c>
      <c r="G64" s="22">
        <f t="shared" si="1"/>
        <v>45.440729483282674</v>
      </c>
      <c r="H64" s="21">
        <v>576</v>
      </c>
      <c r="I64" s="22">
        <f t="shared" si="2"/>
        <v>87.537993920972639</v>
      </c>
      <c r="J64" s="21">
        <v>43</v>
      </c>
      <c r="K64" s="22">
        <f t="shared" si="3"/>
        <v>6.5349544072948325</v>
      </c>
      <c r="L64" s="21">
        <v>39</v>
      </c>
      <c r="M64" s="22">
        <f t="shared" si="4"/>
        <v>5.9270516717325226</v>
      </c>
      <c r="N64" s="9"/>
    </row>
    <row r="65" spans="1:14" s="20" customFormat="1" ht="11.1" customHeight="1" x14ac:dyDescent="0.2">
      <c r="B65" s="20" t="s">
        <v>68</v>
      </c>
      <c r="C65" s="21">
        <v>304</v>
      </c>
      <c r="D65" s="21">
        <v>229</v>
      </c>
      <c r="E65" s="22">
        <f t="shared" si="0"/>
        <v>75.328947368421055</v>
      </c>
      <c r="F65" s="21">
        <v>75</v>
      </c>
      <c r="G65" s="22">
        <f t="shared" si="1"/>
        <v>24.671052631578945</v>
      </c>
      <c r="H65" s="21">
        <v>217</v>
      </c>
      <c r="I65" s="22">
        <f t="shared" si="2"/>
        <v>71.381578947368425</v>
      </c>
      <c r="J65" s="21">
        <v>17</v>
      </c>
      <c r="K65" s="22">
        <f t="shared" si="3"/>
        <v>5.5921052631578947</v>
      </c>
      <c r="L65" s="21">
        <v>70</v>
      </c>
      <c r="M65" s="22">
        <f t="shared" si="4"/>
        <v>23.026315789473685</v>
      </c>
      <c r="N65" s="9"/>
    </row>
    <row r="66" spans="1:14" s="20" customFormat="1" ht="11.1" customHeight="1" x14ac:dyDescent="0.2">
      <c r="B66" s="20" t="s">
        <v>69</v>
      </c>
      <c r="C66" s="21">
        <v>175</v>
      </c>
      <c r="D66" s="21">
        <v>68</v>
      </c>
      <c r="E66" s="22">
        <f t="shared" si="0"/>
        <v>38.857142857142854</v>
      </c>
      <c r="F66" s="21">
        <v>107</v>
      </c>
      <c r="G66" s="22">
        <f t="shared" si="1"/>
        <v>61.142857142857146</v>
      </c>
      <c r="H66" s="21">
        <v>160</v>
      </c>
      <c r="I66" s="22">
        <f t="shared" si="2"/>
        <v>91.428571428571431</v>
      </c>
      <c r="J66" s="21">
        <v>4</v>
      </c>
      <c r="K66" s="22">
        <f t="shared" si="3"/>
        <v>2.2857142857142856</v>
      </c>
      <c r="L66" s="21">
        <v>11</v>
      </c>
      <c r="M66" s="22">
        <f t="shared" si="4"/>
        <v>6.2857142857142865</v>
      </c>
      <c r="N66" s="9"/>
    </row>
    <row r="67" spans="1:14" s="18" customFormat="1" ht="11.1" customHeight="1" x14ac:dyDescent="0.2">
      <c r="A67" s="18" t="s">
        <v>70</v>
      </c>
      <c r="C67" s="15">
        <f>SUM(C68:C77)</f>
        <v>6711</v>
      </c>
      <c r="D67" s="15">
        <f>SUM(D68:D77)</f>
        <v>5019</v>
      </c>
      <c r="E67" s="16">
        <f t="shared" si="0"/>
        <v>74.787662047384899</v>
      </c>
      <c r="F67" s="15">
        <f>SUM(F68:F77)</f>
        <v>1692</v>
      </c>
      <c r="G67" s="16">
        <f t="shared" si="1"/>
        <v>25.212337952615112</v>
      </c>
      <c r="H67" s="15">
        <f>SUM(H68:H77)</f>
        <v>6300</v>
      </c>
      <c r="I67" s="16">
        <f t="shared" si="2"/>
        <v>93.875726419311576</v>
      </c>
      <c r="J67" s="15">
        <f>SUM(J68:J77)</f>
        <v>121</v>
      </c>
      <c r="K67" s="16">
        <f t="shared" si="3"/>
        <v>1.8030099836090001</v>
      </c>
      <c r="L67" s="15">
        <f>SUM(L68:L77)</f>
        <v>290</v>
      </c>
      <c r="M67" s="16">
        <f t="shared" si="4"/>
        <v>4.3212635970794215</v>
      </c>
      <c r="N67" s="17"/>
    </row>
    <row r="68" spans="1:14" s="20" customFormat="1" ht="11.1" customHeight="1" x14ac:dyDescent="0.2">
      <c r="B68" s="20" t="s">
        <v>71</v>
      </c>
      <c r="C68" s="21">
        <v>686</v>
      </c>
      <c r="D68" s="21">
        <v>481</v>
      </c>
      <c r="E68" s="22">
        <f t="shared" si="0"/>
        <v>70.116618075801753</v>
      </c>
      <c r="F68" s="21">
        <v>205</v>
      </c>
      <c r="G68" s="22">
        <f t="shared" si="1"/>
        <v>29.88338192419825</v>
      </c>
      <c r="H68" s="21">
        <v>540</v>
      </c>
      <c r="I68" s="22">
        <f t="shared" si="2"/>
        <v>78.717201166180757</v>
      </c>
      <c r="J68" s="21">
        <v>8</v>
      </c>
      <c r="K68" s="22">
        <f t="shared" si="3"/>
        <v>1.1661807580174928</v>
      </c>
      <c r="L68" s="21">
        <v>138</v>
      </c>
      <c r="M68" s="22">
        <f t="shared" si="4"/>
        <v>20.11661807580175</v>
      </c>
      <c r="N68" s="9"/>
    </row>
    <row r="69" spans="1:14" s="20" customFormat="1" ht="11.1" customHeight="1" x14ac:dyDescent="0.2">
      <c r="B69" s="20" t="s">
        <v>72</v>
      </c>
      <c r="C69" s="21">
        <v>340</v>
      </c>
      <c r="D69" s="21">
        <v>131</v>
      </c>
      <c r="E69" s="22">
        <f t="shared" si="0"/>
        <v>38.529411764705884</v>
      </c>
      <c r="F69" s="21">
        <v>209</v>
      </c>
      <c r="G69" s="22">
        <f t="shared" si="1"/>
        <v>61.470588235294123</v>
      </c>
      <c r="H69" s="21">
        <v>340</v>
      </c>
      <c r="I69" s="22">
        <f t="shared" si="2"/>
        <v>100</v>
      </c>
      <c r="J69" s="21">
        <v>0</v>
      </c>
      <c r="K69" s="22">
        <f>P68</f>
        <v>0</v>
      </c>
      <c r="L69" s="21">
        <v>0</v>
      </c>
      <c r="M69" s="22" t="str">
        <f t="shared" si="4"/>
        <v>.0</v>
      </c>
      <c r="N69" s="9"/>
    </row>
    <row r="70" spans="1:14" s="20" customFormat="1" ht="11.1" customHeight="1" x14ac:dyDescent="0.2">
      <c r="B70" s="20" t="s">
        <v>73</v>
      </c>
      <c r="C70" s="21">
        <v>446</v>
      </c>
      <c r="D70" s="21">
        <v>298</v>
      </c>
      <c r="E70" s="22">
        <f t="shared" si="0"/>
        <v>66.816143497757849</v>
      </c>
      <c r="F70" s="21">
        <v>148</v>
      </c>
      <c r="G70" s="22">
        <f t="shared" si="1"/>
        <v>33.183856502242151</v>
      </c>
      <c r="H70" s="21">
        <v>439</v>
      </c>
      <c r="I70" s="22">
        <f t="shared" si="2"/>
        <v>98.430493273542595</v>
      </c>
      <c r="J70" s="21">
        <v>7</v>
      </c>
      <c r="K70" s="22">
        <f t="shared" si="3"/>
        <v>1.5695067264573992</v>
      </c>
      <c r="L70" s="21">
        <v>0</v>
      </c>
      <c r="M70" s="22" t="str">
        <f t="shared" si="4"/>
        <v>.0</v>
      </c>
      <c r="N70" s="9"/>
    </row>
    <row r="71" spans="1:14" s="20" customFormat="1" ht="11.1" customHeight="1" x14ac:dyDescent="0.2">
      <c r="B71" s="20" t="s">
        <v>74</v>
      </c>
      <c r="C71" s="21">
        <v>550</v>
      </c>
      <c r="D71" s="21">
        <v>372</v>
      </c>
      <c r="E71" s="22">
        <f t="shared" si="0"/>
        <v>67.63636363636364</v>
      </c>
      <c r="F71" s="21">
        <v>178</v>
      </c>
      <c r="G71" s="22">
        <f t="shared" si="1"/>
        <v>32.36363636363636</v>
      </c>
      <c r="H71" s="21">
        <v>510</v>
      </c>
      <c r="I71" s="22">
        <f t="shared" si="2"/>
        <v>92.72727272727272</v>
      </c>
      <c r="J71" s="21">
        <v>40</v>
      </c>
      <c r="K71" s="22">
        <f t="shared" si="3"/>
        <v>7.2727272727272725</v>
      </c>
      <c r="L71" s="21">
        <v>0</v>
      </c>
      <c r="M71" s="22" t="str">
        <f t="shared" si="4"/>
        <v>.0</v>
      </c>
      <c r="N71" s="9"/>
    </row>
    <row r="72" spans="1:14" s="20" customFormat="1" ht="11.1" customHeight="1" x14ac:dyDescent="0.2">
      <c r="B72" s="20" t="s">
        <v>75</v>
      </c>
      <c r="C72" s="21">
        <v>457</v>
      </c>
      <c r="D72" s="21">
        <v>380</v>
      </c>
      <c r="E72" s="22">
        <f t="shared" si="0"/>
        <v>83.150984682713343</v>
      </c>
      <c r="F72" s="21">
        <v>77</v>
      </c>
      <c r="G72" s="22">
        <f t="shared" si="1"/>
        <v>16.849015317286653</v>
      </c>
      <c r="H72" s="21">
        <v>429</v>
      </c>
      <c r="I72" s="22">
        <f t="shared" si="2"/>
        <v>93.873085339168497</v>
      </c>
      <c r="J72" s="21">
        <v>8</v>
      </c>
      <c r="K72" s="22">
        <f t="shared" si="3"/>
        <v>1.7505470459518599</v>
      </c>
      <c r="L72" s="21">
        <v>20</v>
      </c>
      <c r="M72" s="22">
        <f t="shared" si="4"/>
        <v>4.3763676148796495</v>
      </c>
      <c r="N72" s="9"/>
    </row>
    <row r="73" spans="1:14" s="20" customFormat="1" ht="11.1" customHeight="1" x14ac:dyDescent="0.2">
      <c r="B73" s="20" t="s">
        <v>76</v>
      </c>
      <c r="C73" s="21">
        <v>1691</v>
      </c>
      <c r="D73" s="21">
        <v>1620</v>
      </c>
      <c r="E73" s="22">
        <f t="shared" ref="E73:E112" si="5">IF(D73=0,".0",D73/C73*100)</f>
        <v>95.801301005322287</v>
      </c>
      <c r="F73" s="21">
        <v>71</v>
      </c>
      <c r="G73" s="22">
        <f t="shared" ref="G73:G112" si="6">IF(F73=0,".0",F73/C73*100)</f>
        <v>4.1986989946777058</v>
      </c>
      <c r="H73" s="21">
        <v>1688</v>
      </c>
      <c r="I73" s="22">
        <f t="shared" ref="I73:I112" si="7">IF(H73=0,".0",H73/C73*100)</f>
        <v>99.822590183323484</v>
      </c>
      <c r="J73" s="21">
        <v>1</v>
      </c>
      <c r="K73" s="22">
        <f t="shared" ref="K73:K112" si="8">IF(J73=0,".0",J73/C73*100)</f>
        <v>5.9136605558840927E-2</v>
      </c>
      <c r="L73" s="21">
        <v>2</v>
      </c>
      <c r="M73" s="22">
        <f t="shared" ref="M73:M112" si="9">IF(L73=0,".0",L73/C73*100)</f>
        <v>0.11827321111768185</v>
      </c>
      <c r="N73" s="9"/>
    </row>
    <row r="74" spans="1:14" s="20" customFormat="1" ht="11.1" customHeight="1" x14ac:dyDescent="0.2">
      <c r="B74" s="20" t="s">
        <v>77</v>
      </c>
      <c r="C74" s="21">
        <v>998</v>
      </c>
      <c r="D74" s="21">
        <v>848</v>
      </c>
      <c r="E74" s="22">
        <f t="shared" si="5"/>
        <v>84.969939879759522</v>
      </c>
      <c r="F74" s="21">
        <v>150</v>
      </c>
      <c r="G74" s="22">
        <f t="shared" si="6"/>
        <v>15.030060120240481</v>
      </c>
      <c r="H74" s="21">
        <v>949</v>
      </c>
      <c r="I74" s="22">
        <f t="shared" si="7"/>
        <v>95.090180360721448</v>
      </c>
      <c r="J74" s="21">
        <v>39</v>
      </c>
      <c r="K74" s="22">
        <f t="shared" si="8"/>
        <v>3.9078156312625247</v>
      </c>
      <c r="L74" s="21">
        <v>10</v>
      </c>
      <c r="M74" s="22">
        <f t="shared" si="9"/>
        <v>1.002004008016032</v>
      </c>
      <c r="N74" s="9"/>
    </row>
    <row r="75" spans="1:14" s="20" customFormat="1" ht="11.1" customHeight="1" x14ac:dyDescent="0.2">
      <c r="B75" s="20" t="s">
        <v>78</v>
      </c>
      <c r="C75" s="21">
        <v>595</v>
      </c>
      <c r="D75" s="21">
        <v>375</v>
      </c>
      <c r="E75" s="22">
        <f t="shared" si="5"/>
        <v>63.02521008403361</v>
      </c>
      <c r="F75" s="21">
        <v>220</v>
      </c>
      <c r="G75" s="22">
        <f t="shared" si="6"/>
        <v>36.97478991596639</v>
      </c>
      <c r="H75" s="21">
        <v>588</v>
      </c>
      <c r="I75" s="22">
        <f t="shared" si="7"/>
        <v>98.82352941176471</v>
      </c>
      <c r="J75" s="21">
        <v>3</v>
      </c>
      <c r="K75" s="22">
        <f t="shared" si="8"/>
        <v>0.50420168067226889</v>
      </c>
      <c r="L75" s="21">
        <v>4</v>
      </c>
      <c r="M75" s="22">
        <f t="shared" si="9"/>
        <v>0.67226890756302526</v>
      </c>
      <c r="N75" s="9"/>
    </row>
    <row r="76" spans="1:14" s="20" customFormat="1" ht="11.1" customHeight="1" x14ac:dyDescent="0.2">
      <c r="B76" s="20" t="s">
        <v>79</v>
      </c>
      <c r="C76" s="21">
        <v>345</v>
      </c>
      <c r="D76" s="21">
        <v>193</v>
      </c>
      <c r="E76" s="22">
        <f t="shared" si="5"/>
        <v>55.942028985507243</v>
      </c>
      <c r="F76" s="21">
        <v>152</v>
      </c>
      <c r="G76" s="22">
        <f t="shared" si="6"/>
        <v>44.05797101449275</v>
      </c>
      <c r="H76" s="21">
        <v>232</v>
      </c>
      <c r="I76" s="22">
        <f t="shared" si="7"/>
        <v>67.246376811594203</v>
      </c>
      <c r="J76" s="21">
        <v>4</v>
      </c>
      <c r="K76" s="22">
        <f t="shared" si="8"/>
        <v>1.1594202898550725</v>
      </c>
      <c r="L76" s="21">
        <v>109</v>
      </c>
      <c r="M76" s="22">
        <f t="shared" si="9"/>
        <v>31.594202898550726</v>
      </c>
      <c r="N76" s="9"/>
    </row>
    <row r="77" spans="1:14" s="20" customFormat="1" ht="11.1" customHeight="1" x14ac:dyDescent="0.2">
      <c r="B77" s="20" t="s">
        <v>80</v>
      </c>
      <c r="C77" s="21">
        <v>603</v>
      </c>
      <c r="D77" s="21">
        <v>321</v>
      </c>
      <c r="E77" s="22">
        <f t="shared" si="5"/>
        <v>53.233830845771145</v>
      </c>
      <c r="F77" s="21">
        <v>282</v>
      </c>
      <c r="G77" s="22">
        <f t="shared" si="6"/>
        <v>46.766169154228855</v>
      </c>
      <c r="H77" s="21">
        <v>585</v>
      </c>
      <c r="I77" s="22">
        <f t="shared" si="7"/>
        <v>97.014925373134332</v>
      </c>
      <c r="J77" s="21">
        <v>11</v>
      </c>
      <c r="K77" s="22">
        <f t="shared" si="8"/>
        <v>1.8242122719734661</v>
      </c>
      <c r="L77" s="21">
        <v>7</v>
      </c>
      <c r="M77" s="22">
        <f t="shared" si="9"/>
        <v>1.1608623548922055</v>
      </c>
      <c r="N77" s="9"/>
    </row>
    <row r="78" spans="1:14" s="18" customFormat="1" ht="11.1" customHeight="1" x14ac:dyDescent="0.2">
      <c r="A78" s="18" t="s">
        <v>81</v>
      </c>
      <c r="C78" s="15">
        <f>SUM(C79:C93)</f>
        <v>32846</v>
      </c>
      <c r="D78" s="15">
        <f>SUM(D79:D93)</f>
        <v>9452</v>
      </c>
      <c r="E78" s="16">
        <f t="shared" si="5"/>
        <v>28.776715581806005</v>
      </c>
      <c r="F78" s="15">
        <f>SUM(F79:F93)</f>
        <v>23394</v>
      </c>
      <c r="G78" s="16">
        <f t="shared" si="6"/>
        <v>71.223284418193998</v>
      </c>
      <c r="H78" s="15">
        <f>SUM(H79:H93)</f>
        <v>31613</v>
      </c>
      <c r="I78" s="16">
        <f t="shared" si="7"/>
        <v>96.246118248797416</v>
      </c>
      <c r="J78" s="15">
        <f>SUM(J79:J93)</f>
        <v>464</v>
      </c>
      <c r="K78" s="16">
        <f t="shared" si="8"/>
        <v>1.4126529866650428</v>
      </c>
      <c r="L78" s="15">
        <f>SUM(L79:L93)</f>
        <v>769</v>
      </c>
      <c r="M78" s="16">
        <f t="shared" si="9"/>
        <v>2.3412287645375387</v>
      </c>
      <c r="N78" s="17"/>
    </row>
    <row r="79" spans="1:14" s="20" customFormat="1" ht="11.1" customHeight="1" x14ac:dyDescent="0.2">
      <c r="B79" s="20" t="s">
        <v>82</v>
      </c>
      <c r="C79" s="21">
        <v>188</v>
      </c>
      <c r="D79" s="21">
        <v>43</v>
      </c>
      <c r="E79" s="22">
        <f t="shared" si="5"/>
        <v>22.872340425531913</v>
      </c>
      <c r="F79" s="21">
        <v>145</v>
      </c>
      <c r="G79" s="22">
        <f t="shared" si="6"/>
        <v>77.127659574468083</v>
      </c>
      <c r="H79" s="21">
        <v>184</v>
      </c>
      <c r="I79" s="22">
        <f t="shared" si="7"/>
        <v>97.872340425531917</v>
      </c>
      <c r="J79" s="21">
        <v>1</v>
      </c>
      <c r="K79" s="22">
        <f t="shared" si="8"/>
        <v>0.53191489361702127</v>
      </c>
      <c r="L79" s="21">
        <v>3</v>
      </c>
      <c r="M79" s="22">
        <f t="shared" si="9"/>
        <v>1.5957446808510638</v>
      </c>
      <c r="N79" s="9"/>
    </row>
    <row r="80" spans="1:14" s="20" customFormat="1" ht="11.1" customHeight="1" x14ac:dyDescent="0.2">
      <c r="B80" s="20" t="s">
        <v>83</v>
      </c>
      <c r="C80" s="21">
        <v>16929</v>
      </c>
      <c r="D80" s="21">
        <v>2227</v>
      </c>
      <c r="E80" s="22">
        <f t="shared" si="5"/>
        <v>13.154941225116664</v>
      </c>
      <c r="F80" s="21">
        <v>14702</v>
      </c>
      <c r="G80" s="22">
        <f t="shared" si="6"/>
        <v>86.845058774883327</v>
      </c>
      <c r="H80" s="21">
        <v>16740</v>
      </c>
      <c r="I80" s="22">
        <f t="shared" si="7"/>
        <v>98.883572567783091</v>
      </c>
      <c r="J80" s="21">
        <v>110</v>
      </c>
      <c r="K80" s="22">
        <f t="shared" si="8"/>
        <v>0.64977257959714096</v>
      </c>
      <c r="L80" s="21">
        <v>79</v>
      </c>
      <c r="M80" s="22">
        <f t="shared" si="9"/>
        <v>0.46665485261976491</v>
      </c>
      <c r="N80" s="9"/>
    </row>
    <row r="81" spans="1:14" s="20" customFormat="1" ht="11.1" customHeight="1" x14ac:dyDescent="0.2">
      <c r="B81" s="20" t="s">
        <v>84</v>
      </c>
      <c r="C81" s="21">
        <v>825</v>
      </c>
      <c r="D81" s="21">
        <v>514</v>
      </c>
      <c r="E81" s="22">
        <f t="shared" si="5"/>
        <v>62.303030303030305</v>
      </c>
      <c r="F81" s="21">
        <v>311</v>
      </c>
      <c r="G81" s="22">
        <f t="shared" si="6"/>
        <v>37.696969696969695</v>
      </c>
      <c r="H81" s="21">
        <v>575</v>
      </c>
      <c r="I81" s="22">
        <f t="shared" si="7"/>
        <v>69.696969696969703</v>
      </c>
      <c r="J81" s="21">
        <v>243</v>
      </c>
      <c r="K81" s="22">
        <f t="shared" si="8"/>
        <v>29.454545454545457</v>
      </c>
      <c r="L81" s="21">
        <v>7</v>
      </c>
      <c r="M81" s="22">
        <f t="shared" si="9"/>
        <v>0.84848484848484862</v>
      </c>
      <c r="N81" s="9"/>
    </row>
    <row r="82" spans="1:14" s="20" customFormat="1" ht="11.1" customHeight="1" x14ac:dyDescent="0.2">
      <c r="B82" s="20" t="s">
        <v>85</v>
      </c>
      <c r="C82" s="21">
        <v>629</v>
      </c>
      <c r="D82" s="21">
        <v>367</v>
      </c>
      <c r="E82" s="22">
        <f t="shared" si="5"/>
        <v>58.346581875993643</v>
      </c>
      <c r="F82" s="21">
        <v>262</v>
      </c>
      <c r="G82" s="22">
        <f t="shared" si="6"/>
        <v>41.653418124006357</v>
      </c>
      <c r="H82" s="21">
        <v>619</v>
      </c>
      <c r="I82" s="22">
        <f t="shared" si="7"/>
        <v>98.410174880763108</v>
      </c>
      <c r="J82" s="21">
        <v>2</v>
      </c>
      <c r="K82" s="22">
        <f t="shared" si="8"/>
        <v>0.31796502384737679</v>
      </c>
      <c r="L82" s="21">
        <v>8</v>
      </c>
      <c r="M82" s="22">
        <f t="shared" si="9"/>
        <v>1.2718600953895072</v>
      </c>
      <c r="N82" s="9"/>
    </row>
    <row r="83" spans="1:14" s="20" customFormat="1" ht="11.1" customHeight="1" x14ac:dyDescent="0.2">
      <c r="B83" s="20" t="s">
        <v>86</v>
      </c>
      <c r="C83" s="21">
        <v>2036</v>
      </c>
      <c r="D83" s="21">
        <v>1675</v>
      </c>
      <c r="E83" s="22">
        <f t="shared" si="5"/>
        <v>82.26915520628684</v>
      </c>
      <c r="F83" s="21">
        <v>361</v>
      </c>
      <c r="G83" s="22">
        <f t="shared" si="6"/>
        <v>17.730844793713164</v>
      </c>
      <c r="H83" s="21">
        <v>2011</v>
      </c>
      <c r="I83" s="22">
        <f t="shared" si="7"/>
        <v>98.772102161100193</v>
      </c>
      <c r="J83" s="21">
        <v>9</v>
      </c>
      <c r="K83" s="22">
        <f t="shared" si="8"/>
        <v>0.44204322200392926</v>
      </c>
      <c r="L83" s="21">
        <v>16</v>
      </c>
      <c r="M83" s="22">
        <f t="shared" si="9"/>
        <v>0.78585461689587421</v>
      </c>
      <c r="N83" s="9"/>
    </row>
    <row r="84" spans="1:14" s="20" customFormat="1" ht="11.1" customHeight="1" x14ac:dyDescent="0.2">
      <c r="B84" s="20" t="s">
        <v>87</v>
      </c>
      <c r="C84" s="21">
        <v>8671</v>
      </c>
      <c r="D84" s="21">
        <v>2701</v>
      </c>
      <c r="E84" s="22">
        <f t="shared" si="5"/>
        <v>31.149809710529354</v>
      </c>
      <c r="F84" s="21">
        <v>5970</v>
      </c>
      <c r="G84" s="22">
        <f t="shared" si="6"/>
        <v>68.850190289470646</v>
      </c>
      <c r="H84" s="21">
        <v>8173</v>
      </c>
      <c r="I84" s="22">
        <f t="shared" si="7"/>
        <v>94.256717794948671</v>
      </c>
      <c r="J84" s="21">
        <v>59</v>
      </c>
      <c r="K84" s="22">
        <f t="shared" si="8"/>
        <v>0.68042901626110019</v>
      </c>
      <c r="L84" s="21">
        <v>439</v>
      </c>
      <c r="M84" s="22">
        <f t="shared" si="9"/>
        <v>5.0628531887902204</v>
      </c>
      <c r="N84" s="9"/>
    </row>
    <row r="85" spans="1:14" s="20" customFormat="1" ht="11.1" customHeight="1" x14ac:dyDescent="0.2">
      <c r="B85" s="20" t="s">
        <v>88</v>
      </c>
      <c r="C85" s="21">
        <v>233</v>
      </c>
      <c r="D85" s="21">
        <v>167</v>
      </c>
      <c r="E85" s="22">
        <f t="shared" si="5"/>
        <v>71.673819742489272</v>
      </c>
      <c r="F85" s="21">
        <v>66</v>
      </c>
      <c r="G85" s="22">
        <f t="shared" si="6"/>
        <v>28.326180257510732</v>
      </c>
      <c r="H85" s="21">
        <v>205</v>
      </c>
      <c r="I85" s="22">
        <f t="shared" si="7"/>
        <v>87.982832618025753</v>
      </c>
      <c r="J85" s="21">
        <v>1</v>
      </c>
      <c r="K85" s="22">
        <f t="shared" si="8"/>
        <v>0.42918454935622319</v>
      </c>
      <c r="L85" s="21">
        <v>27</v>
      </c>
      <c r="M85" s="22">
        <f t="shared" si="9"/>
        <v>11.587982832618025</v>
      </c>
      <c r="N85" s="9"/>
    </row>
    <row r="86" spans="1:14" s="20" customFormat="1" ht="11.1" customHeight="1" x14ac:dyDescent="0.2">
      <c r="B86" s="20" t="s">
        <v>89</v>
      </c>
      <c r="C86" s="21">
        <v>428</v>
      </c>
      <c r="D86" s="21">
        <v>210</v>
      </c>
      <c r="E86" s="22">
        <f t="shared" si="5"/>
        <v>49.065420560747661</v>
      </c>
      <c r="F86" s="21">
        <v>218</v>
      </c>
      <c r="G86" s="22">
        <f t="shared" si="6"/>
        <v>50.934579439252339</v>
      </c>
      <c r="H86" s="21">
        <v>359</v>
      </c>
      <c r="I86" s="22">
        <f t="shared" si="7"/>
        <v>83.878504672897193</v>
      </c>
      <c r="J86" s="21">
        <v>0</v>
      </c>
      <c r="K86" s="22" t="str">
        <f t="shared" si="8"/>
        <v>.0</v>
      </c>
      <c r="L86" s="21">
        <v>69</v>
      </c>
      <c r="M86" s="22">
        <f t="shared" si="9"/>
        <v>16.121495327102803</v>
      </c>
      <c r="N86" s="9"/>
    </row>
    <row r="87" spans="1:14" s="20" customFormat="1" ht="11.1" customHeight="1" x14ac:dyDescent="0.2">
      <c r="B87" s="20" t="s">
        <v>90</v>
      </c>
      <c r="C87" s="21">
        <v>434</v>
      </c>
      <c r="D87" s="21">
        <v>268</v>
      </c>
      <c r="E87" s="22">
        <f t="shared" si="5"/>
        <v>61.751152073732719</v>
      </c>
      <c r="F87" s="21">
        <v>166</v>
      </c>
      <c r="G87" s="22">
        <f t="shared" si="6"/>
        <v>38.248847926267281</v>
      </c>
      <c r="H87" s="21">
        <v>427</v>
      </c>
      <c r="I87" s="22">
        <f t="shared" si="7"/>
        <v>98.387096774193552</v>
      </c>
      <c r="J87" s="21">
        <v>1</v>
      </c>
      <c r="K87" s="22">
        <f t="shared" si="8"/>
        <v>0.2304147465437788</v>
      </c>
      <c r="L87" s="21">
        <v>6</v>
      </c>
      <c r="M87" s="22">
        <f t="shared" si="9"/>
        <v>1.3824884792626728</v>
      </c>
      <c r="N87" s="9"/>
    </row>
    <row r="88" spans="1:14" s="20" customFormat="1" ht="11.1" customHeight="1" x14ac:dyDescent="0.2">
      <c r="B88" s="20" t="s">
        <v>91</v>
      </c>
      <c r="C88" s="21">
        <v>584</v>
      </c>
      <c r="D88" s="21">
        <v>417</v>
      </c>
      <c r="E88" s="22">
        <f t="shared" si="5"/>
        <v>71.404109589041099</v>
      </c>
      <c r="F88" s="21">
        <v>167</v>
      </c>
      <c r="G88" s="22">
        <f t="shared" si="6"/>
        <v>28.595890410958901</v>
      </c>
      <c r="H88" s="21">
        <v>582</v>
      </c>
      <c r="I88" s="22">
        <f t="shared" si="7"/>
        <v>99.657534246575338</v>
      </c>
      <c r="J88" s="21">
        <v>0</v>
      </c>
      <c r="K88" s="22">
        <f>P87</f>
        <v>0</v>
      </c>
      <c r="L88" s="21">
        <v>2</v>
      </c>
      <c r="M88" s="22">
        <f t="shared" si="9"/>
        <v>0.34246575342465752</v>
      </c>
      <c r="N88" s="9"/>
    </row>
    <row r="89" spans="1:14" s="20" customFormat="1" ht="11.1" customHeight="1" x14ac:dyDescent="0.2">
      <c r="B89" s="20" t="s">
        <v>92</v>
      </c>
      <c r="C89" s="21">
        <v>572</v>
      </c>
      <c r="D89" s="21">
        <v>343</v>
      </c>
      <c r="E89" s="22">
        <f t="shared" si="5"/>
        <v>59.965034965034967</v>
      </c>
      <c r="F89" s="21">
        <v>229</v>
      </c>
      <c r="G89" s="22">
        <f t="shared" si="6"/>
        <v>40.034965034965033</v>
      </c>
      <c r="H89" s="21">
        <v>555</v>
      </c>
      <c r="I89" s="22">
        <f t="shared" si="7"/>
        <v>97.027972027972027</v>
      </c>
      <c r="J89" s="21">
        <v>6</v>
      </c>
      <c r="K89" s="22">
        <f t="shared" si="8"/>
        <v>1.048951048951049</v>
      </c>
      <c r="L89" s="21">
        <v>11</v>
      </c>
      <c r="M89" s="22">
        <f t="shared" si="9"/>
        <v>1.9230769230769231</v>
      </c>
      <c r="N89" s="9"/>
    </row>
    <row r="90" spans="1:14" s="20" customFormat="1" ht="11.1" customHeight="1" x14ac:dyDescent="0.2">
      <c r="B90" s="20" t="s">
        <v>93</v>
      </c>
      <c r="C90" s="21">
        <v>430</v>
      </c>
      <c r="D90" s="21">
        <v>192</v>
      </c>
      <c r="E90" s="22">
        <f t="shared" si="5"/>
        <v>44.651162790697676</v>
      </c>
      <c r="F90" s="21">
        <v>238</v>
      </c>
      <c r="G90" s="22">
        <f t="shared" si="6"/>
        <v>55.348837209302324</v>
      </c>
      <c r="H90" s="21">
        <v>349</v>
      </c>
      <c r="I90" s="22">
        <f t="shared" si="7"/>
        <v>81.16279069767441</v>
      </c>
      <c r="J90" s="21">
        <v>1</v>
      </c>
      <c r="K90" s="22">
        <f t="shared" si="8"/>
        <v>0.23255813953488372</v>
      </c>
      <c r="L90" s="21">
        <v>80</v>
      </c>
      <c r="M90" s="22">
        <f t="shared" si="9"/>
        <v>18.604651162790699</v>
      </c>
      <c r="N90" s="9"/>
    </row>
    <row r="91" spans="1:14" s="20" customFormat="1" ht="11.1" customHeight="1" x14ac:dyDescent="0.2">
      <c r="B91" s="20" t="s">
        <v>94</v>
      </c>
      <c r="C91" s="21">
        <v>808</v>
      </c>
      <c r="D91" s="21">
        <v>260</v>
      </c>
      <c r="E91" s="22">
        <f t="shared" si="5"/>
        <v>32.178217821782177</v>
      </c>
      <c r="F91" s="21">
        <v>548</v>
      </c>
      <c r="G91" s="22">
        <f t="shared" si="6"/>
        <v>67.821782178217831</v>
      </c>
      <c r="H91" s="21">
        <v>756</v>
      </c>
      <c r="I91" s="22">
        <f t="shared" si="7"/>
        <v>93.564356435643575</v>
      </c>
      <c r="J91" s="21">
        <v>31</v>
      </c>
      <c r="K91" s="22">
        <f t="shared" si="8"/>
        <v>3.8366336633663365</v>
      </c>
      <c r="L91" s="21">
        <v>21</v>
      </c>
      <c r="M91" s="22">
        <f t="shared" si="9"/>
        <v>2.5990099009900991</v>
      </c>
      <c r="N91" s="9"/>
    </row>
    <row r="92" spans="1:14" s="20" customFormat="1" ht="11.1" customHeight="1" x14ac:dyDescent="0.2">
      <c r="B92" s="20" t="s">
        <v>95</v>
      </c>
      <c r="C92" s="21">
        <v>63</v>
      </c>
      <c r="D92" s="21">
        <v>52</v>
      </c>
      <c r="E92" s="22">
        <f t="shared" si="5"/>
        <v>82.539682539682531</v>
      </c>
      <c r="F92" s="21">
        <v>11</v>
      </c>
      <c r="G92" s="22">
        <f t="shared" si="6"/>
        <v>17.460317460317459</v>
      </c>
      <c r="H92" s="21">
        <v>62</v>
      </c>
      <c r="I92" s="22">
        <f t="shared" si="7"/>
        <v>98.412698412698404</v>
      </c>
      <c r="J92" s="21">
        <v>0</v>
      </c>
      <c r="K92" s="22">
        <f>P91</f>
        <v>0</v>
      </c>
      <c r="L92" s="21">
        <v>1</v>
      </c>
      <c r="M92" s="22">
        <f t="shared" si="9"/>
        <v>1.5873015873015872</v>
      </c>
      <c r="N92" s="9"/>
    </row>
    <row r="93" spans="1:14" s="20" customFormat="1" ht="11.1" customHeight="1" x14ac:dyDescent="0.2">
      <c r="B93" s="20" t="s">
        <v>96</v>
      </c>
      <c r="C93" s="21">
        <v>16</v>
      </c>
      <c r="D93" s="21">
        <v>16</v>
      </c>
      <c r="E93" s="22">
        <f t="shared" si="5"/>
        <v>100</v>
      </c>
      <c r="F93" s="21">
        <v>0</v>
      </c>
      <c r="G93" s="22" t="str">
        <f t="shared" si="6"/>
        <v>.0</v>
      </c>
      <c r="H93" s="21">
        <v>16</v>
      </c>
      <c r="I93" s="22">
        <f t="shared" si="7"/>
        <v>100</v>
      </c>
      <c r="J93" s="21">
        <v>0</v>
      </c>
      <c r="K93" s="22">
        <f>P92</f>
        <v>0</v>
      </c>
      <c r="L93" s="21">
        <v>0</v>
      </c>
      <c r="M93" s="22" t="str">
        <f t="shared" si="9"/>
        <v>.0</v>
      </c>
      <c r="N93" s="9"/>
    </row>
    <row r="94" spans="1:14" s="18" customFormat="1" ht="21" customHeight="1" x14ac:dyDescent="0.2">
      <c r="A94" s="18" t="s">
        <v>97</v>
      </c>
      <c r="C94" s="15">
        <f>SUM(C95:C102)</f>
        <v>7927</v>
      </c>
      <c r="D94" s="15">
        <f>SUM(D95:D102)</f>
        <v>2915</v>
      </c>
      <c r="E94" s="16">
        <f t="shared" si="5"/>
        <v>36.773054118834366</v>
      </c>
      <c r="F94" s="15">
        <f>SUM(F95:F102)</f>
        <v>5012</v>
      </c>
      <c r="G94" s="16">
        <f t="shared" si="6"/>
        <v>63.226945881165641</v>
      </c>
      <c r="H94" s="15">
        <f>SUM(H95:H102)</f>
        <v>7651</v>
      </c>
      <c r="I94" s="16">
        <f t="shared" si="7"/>
        <v>96.518228838148104</v>
      </c>
      <c r="J94" s="15">
        <f>SUM(J95:J102)</f>
        <v>98</v>
      </c>
      <c r="K94" s="16">
        <f t="shared" si="8"/>
        <v>1.2362810647155291</v>
      </c>
      <c r="L94" s="15">
        <f>SUM(L95:L102)</f>
        <v>178</v>
      </c>
      <c r="M94" s="16">
        <f t="shared" si="9"/>
        <v>2.2454900971363694</v>
      </c>
      <c r="N94" s="17"/>
    </row>
    <row r="95" spans="1:14" s="20" customFormat="1" ht="21" customHeight="1" x14ac:dyDescent="0.2">
      <c r="B95" s="20" t="s">
        <v>98</v>
      </c>
      <c r="C95" s="21">
        <v>658</v>
      </c>
      <c r="D95" s="21">
        <v>412</v>
      </c>
      <c r="E95" s="22">
        <f t="shared" si="5"/>
        <v>62.613981762917938</v>
      </c>
      <c r="F95" s="21">
        <v>246</v>
      </c>
      <c r="G95" s="22">
        <f t="shared" si="6"/>
        <v>37.38601823708207</v>
      </c>
      <c r="H95" s="21">
        <v>581</v>
      </c>
      <c r="I95" s="22">
        <f t="shared" si="7"/>
        <v>88.297872340425528</v>
      </c>
      <c r="J95" s="21">
        <v>35</v>
      </c>
      <c r="K95" s="22">
        <f t="shared" si="8"/>
        <v>5.3191489361702127</v>
      </c>
      <c r="L95" s="21">
        <v>42</v>
      </c>
      <c r="M95" s="22">
        <f t="shared" si="9"/>
        <v>6.3829787234042552</v>
      </c>
      <c r="N95" s="9"/>
    </row>
    <row r="96" spans="1:14" s="20" customFormat="1" ht="11.25" x14ac:dyDescent="0.2">
      <c r="B96" s="20" t="s">
        <v>99</v>
      </c>
      <c r="C96" s="21">
        <v>529</v>
      </c>
      <c r="D96" s="21">
        <v>446</v>
      </c>
      <c r="E96" s="22">
        <f t="shared" si="5"/>
        <v>84.310018903591683</v>
      </c>
      <c r="F96" s="21">
        <v>83</v>
      </c>
      <c r="G96" s="22">
        <f t="shared" si="6"/>
        <v>15.689981096408317</v>
      </c>
      <c r="H96" s="21">
        <v>456</v>
      </c>
      <c r="I96" s="22">
        <f t="shared" si="7"/>
        <v>86.200378071833654</v>
      </c>
      <c r="J96" s="21">
        <v>24</v>
      </c>
      <c r="K96" s="22">
        <f t="shared" si="8"/>
        <v>4.536862003780719</v>
      </c>
      <c r="L96" s="21">
        <v>49</v>
      </c>
      <c r="M96" s="22">
        <f t="shared" si="9"/>
        <v>9.2627599243856338</v>
      </c>
      <c r="N96" s="9"/>
    </row>
    <row r="97" spans="1:14" s="20" customFormat="1" ht="11.25" x14ac:dyDescent="0.2">
      <c r="B97" s="20" t="s">
        <v>100</v>
      </c>
      <c r="C97" s="21">
        <v>4760</v>
      </c>
      <c r="D97" s="21">
        <v>943</v>
      </c>
      <c r="E97" s="22">
        <f t="shared" si="5"/>
        <v>19.810924369747898</v>
      </c>
      <c r="F97" s="21">
        <v>3817</v>
      </c>
      <c r="G97" s="22">
        <f t="shared" si="6"/>
        <v>80.189075630252105</v>
      </c>
      <c r="H97" s="21">
        <v>4735</v>
      </c>
      <c r="I97" s="22">
        <f t="shared" si="7"/>
        <v>99.474789915966383</v>
      </c>
      <c r="J97" s="21">
        <v>13</v>
      </c>
      <c r="K97" s="22">
        <f t="shared" si="8"/>
        <v>0.27310924369747897</v>
      </c>
      <c r="L97" s="21">
        <v>12</v>
      </c>
      <c r="M97" s="22">
        <f t="shared" si="9"/>
        <v>0.25210084033613445</v>
      </c>
      <c r="N97" s="9"/>
    </row>
    <row r="98" spans="1:14" s="20" customFormat="1" ht="11.25" x14ac:dyDescent="0.2">
      <c r="B98" s="20" t="s">
        <v>101</v>
      </c>
      <c r="C98" s="21">
        <v>370</v>
      </c>
      <c r="D98" s="21">
        <v>275</v>
      </c>
      <c r="E98" s="22">
        <f t="shared" si="5"/>
        <v>74.324324324324323</v>
      </c>
      <c r="F98" s="21">
        <v>95</v>
      </c>
      <c r="G98" s="22">
        <f t="shared" si="6"/>
        <v>25.675675675675674</v>
      </c>
      <c r="H98" s="21">
        <v>367</v>
      </c>
      <c r="I98" s="22">
        <f t="shared" si="7"/>
        <v>99.189189189189193</v>
      </c>
      <c r="J98" s="21">
        <v>2</v>
      </c>
      <c r="K98" s="22">
        <f t="shared" si="8"/>
        <v>0.54054054054054057</v>
      </c>
      <c r="L98" s="21">
        <v>1</v>
      </c>
      <c r="M98" s="22">
        <f t="shared" si="9"/>
        <v>0.27027027027027029</v>
      </c>
      <c r="N98" s="9"/>
    </row>
    <row r="99" spans="1:14" s="20" customFormat="1" ht="11.25" x14ac:dyDescent="0.2">
      <c r="B99" s="20" t="s">
        <v>102</v>
      </c>
      <c r="C99" s="21">
        <v>136</v>
      </c>
      <c r="D99" s="21">
        <v>114</v>
      </c>
      <c r="E99" s="22">
        <f t="shared" si="5"/>
        <v>83.82352941176471</v>
      </c>
      <c r="F99" s="21">
        <v>22</v>
      </c>
      <c r="G99" s="22">
        <f t="shared" si="6"/>
        <v>16.176470588235293</v>
      </c>
      <c r="H99" s="21">
        <v>127</v>
      </c>
      <c r="I99" s="22">
        <f t="shared" si="7"/>
        <v>93.382352941176478</v>
      </c>
      <c r="J99" s="21">
        <v>4</v>
      </c>
      <c r="K99" s="22">
        <f t="shared" si="8"/>
        <v>2.9411764705882351</v>
      </c>
      <c r="L99" s="21">
        <v>5</v>
      </c>
      <c r="M99" s="22">
        <f t="shared" si="9"/>
        <v>3.6764705882352944</v>
      </c>
      <c r="N99" s="9"/>
    </row>
    <row r="100" spans="1:14" s="20" customFormat="1" ht="11.25" x14ac:dyDescent="0.2">
      <c r="B100" s="20" t="s">
        <v>103</v>
      </c>
      <c r="C100" s="21">
        <v>680</v>
      </c>
      <c r="D100" s="21">
        <v>201</v>
      </c>
      <c r="E100" s="22">
        <f t="shared" si="5"/>
        <v>29.558823529411764</v>
      </c>
      <c r="F100" s="21">
        <v>479</v>
      </c>
      <c r="G100" s="22">
        <f t="shared" si="6"/>
        <v>70.441176470588246</v>
      </c>
      <c r="H100" s="21">
        <v>669</v>
      </c>
      <c r="I100" s="22">
        <f t="shared" si="7"/>
        <v>98.382352941176464</v>
      </c>
      <c r="J100" s="21">
        <v>3</v>
      </c>
      <c r="K100" s="22">
        <f t="shared" si="8"/>
        <v>0.44117647058823528</v>
      </c>
      <c r="L100" s="21">
        <v>8</v>
      </c>
      <c r="M100" s="22">
        <f t="shared" si="9"/>
        <v>1.1764705882352942</v>
      </c>
      <c r="N100" s="9"/>
    </row>
    <row r="101" spans="1:14" s="20" customFormat="1" ht="11.25" x14ac:dyDescent="0.2">
      <c r="B101" s="20" t="s">
        <v>104</v>
      </c>
      <c r="C101" s="21">
        <v>585</v>
      </c>
      <c r="D101" s="21">
        <v>380</v>
      </c>
      <c r="E101" s="22">
        <f t="shared" si="5"/>
        <v>64.957264957264954</v>
      </c>
      <c r="F101" s="21">
        <v>205</v>
      </c>
      <c r="G101" s="22">
        <f t="shared" si="6"/>
        <v>35.042735042735039</v>
      </c>
      <c r="H101" s="21">
        <v>539</v>
      </c>
      <c r="I101" s="22">
        <f t="shared" si="7"/>
        <v>92.136752136752136</v>
      </c>
      <c r="J101" s="21">
        <v>17</v>
      </c>
      <c r="K101" s="22">
        <f t="shared" si="8"/>
        <v>2.9059829059829059</v>
      </c>
      <c r="L101" s="21">
        <v>29</v>
      </c>
      <c r="M101" s="22">
        <f t="shared" si="9"/>
        <v>4.9572649572649574</v>
      </c>
      <c r="N101" s="9"/>
    </row>
    <row r="102" spans="1:14" s="20" customFormat="1" ht="11.25" x14ac:dyDescent="0.2">
      <c r="B102" s="20" t="s">
        <v>105</v>
      </c>
      <c r="C102" s="21">
        <v>209</v>
      </c>
      <c r="D102" s="21">
        <v>144</v>
      </c>
      <c r="E102" s="22">
        <f t="shared" si="5"/>
        <v>68.899521531100476</v>
      </c>
      <c r="F102" s="21">
        <v>65</v>
      </c>
      <c r="G102" s="22">
        <f t="shared" si="6"/>
        <v>31.100478468899524</v>
      </c>
      <c r="H102" s="21">
        <v>177</v>
      </c>
      <c r="I102" s="22">
        <f t="shared" si="7"/>
        <v>84.688995215310996</v>
      </c>
      <c r="J102" s="21">
        <v>0</v>
      </c>
      <c r="K102" s="22">
        <f>P101</f>
        <v>0</v>
      </c>
      <c r="L102" s="21">
        <v>32</v>
      </c>
      <c r="M102" s="22">
        <f t="shared" si="9"/>
        <v>15.311004784688995</v>
      </c>
      <c r="N102" s="9"/>
    </row>
    <row r="103" spans="1:14" s="18" customFormat="1" ht="21" customHeight="1" x14ac:dyDescent="0.2">
      <c r="A103" s="18" t="s">
        <v>106</v>
      </c>
      <c r="C103" s="15">
        <f>SUM(C104:C112)</f>
        <v>7497</v>
      </c>
      <c r="D103" s="15">
        <f>SUM(D104:D112)</f>
        <v>4807</v>
      </c>
      <c r="E103" s="16">
        <f t="shared" si="5"/>
        <v>64.11898092570361</v>
      </c>
      <c r="F103" s="15">
        <f>SUM(F104:F112)</f>
        <v>2690</v>
      </c>
      <c r="G103" s="16">
        <f t="shared" si="6"/>
        <v>35.881019074296383</v>
      </c>
      <c r="H103" s="15">
        <f>SUM(H104:H112)</f>
        <v>6906</v>
      </c>
      <c r="I103" s="16">
        <f t="shared" si="7"/>
        <v>92.116846738695486</v>
      </c>
      <c r="J103" s="15">
        <f>SUM(J104:J112)</f>
        <v>91</v>
      </c>
      <c r="K103" s="16">
        <f t="shared" si="8"/>
        <v>1.2138188608776845</v>
      </c>
      <c r="L103" s="15">
        <f>SUM(L104:L112)</f>
        <v>500</v>
      </c>
      <c r="M103" s="16">
        <f t="shared" si="9"/>
        <v>6.6693344004268376</v>
      </c>
      <c r="N103" s="17"/>
    </row>
    <row r="104" spans="1:14" s="20" customFormat="1" ht="21" customHeight="1" x14ac:dyDescent="0.2">
      <c r="B104" s="20" t="s">
        <v>107</v>
      </c>
      <c r="C104" s="21">
        <v>656</v>
      </c>
      <c r="D104" s="21">
        <v>378</v>
      </c>
      <c r="E104" s="22">
        <f t="shared" si="5"/>
        <v>57.621951219512191</v>
      </c>
      <c r="F104" s="21">
        <v>278</v>
      </c>
      <c r="G104" s="22">
        <f t="shared" si="6"/>
        <v>42.378048780487802</v>
      </c>
      <c r="H104" s="21">
        <v>361</v>
      </c>
      <c r="I104" s="22">
        <f t="shared" si="7"/>
        <v>55.030487804878049</v>
      </c>
      <c r="J104" s="21">
        <v>45</v>
      </c>
      <c r="K104" s="22">
        <f t="shared" si="8"/>
        <v>6.8597560975609762</v>
      </c>
      <c r="L104" s="21">
        <v>250</v>
      </c>
      <c r="M104" s="22">
        <f t="shared" si="9"/>
        <v>38.109756097560975</v>
      </c>
      <c r="N104" s="9"/>
    </row>
    <row r="105" spans="1:14" s="20" customFormat="1" ht="11.25" x14ac:dyDescent="0.2">
      <c r="B105" s="20" t="s">
        <v>108</v>
      </c>
      <c r="C105" s="21">
        <v>125</v>
      </c>
      <c r="D105" s="21">
        <v>110</v>
      </c>
      <c r="E105" s="22">
        <f t="shared" si="5"/>
        <v>88</v>
      </c>
      <c r="F105" s="21">
        <v>15</v>
      </c>
      <c r="G105" s="22">
        <f t="shared" si="6"/>
        <v>12</v>
      </c>
      <c r="H105" s="21">
        <v>99</v>
      </c>
      <c r="I105" s="22">
        <f t="shared" si="7"/>
        <v>79.2</v>
      </c>
      <c r="J105" s="21">
        <v>13</v>
      </c>
      <c r="K105" s="22">
        <f t="shared" si="8"/>
        <v>10.4</v>
      </c>
      <c r="L105" s="21">
        <v>13</v>
      </c>
      <c r="M105" s="22">
        <f t="shared" si="9"/>
        <v>10.4</v>
      </c>
      <c r="N105" s="9"/>
    </row>
    <row r="106" spans="1:14" s="20" customFormat="1" ht="11.25" x14ac:dyDescent="0.2">
      <c r="B106" s="20" t="s">
        <v>109</v>
      </c>
      <c r="C106" s="21">
        <v>427</v>
      </c>
      <c r="D106" s="21">
        <v>231</v>
      </c>
      <c r="E106" s="22">
        <f t="shared" si="5"/>
        <v>54.098360655737707</v>
      </c>
      <c r="F106" s="21">
        <v>196</v>
      </c>
      <c r="G106" s="22">
        <f t="shared" si="6"/>
        <v>45.901639344262293</v>
      </c>
      <c r="H106" s="21">
        <v>416</v>
      </c>
      <c r="I106" s="22">
        <f t="shared" si="7"/>
        <v>97.423887587822009</v>
      </c>
      <c r="J106" s="21">
        <v>7</v>
      </c>
      <c r="K106" s="22">
        <f t="shared" si="8"/>
        <v>1.639344262295082</v>
      </c>
      <c r="L106" s="21">
        <v>4</v>
      </c>
      <c r="M106" s="22">
        <f t="shared" si="9"/>
        <v>0.93676814988290402</v>
      </c>
      <c r="N106" s="9"/>
    </row>
    <row r="107" spans="1:14" s="20" customFormat="1" ht="11.25" x14ac:dyDescent="0.2">
      <c r="B107" s="20" t="s">
        <v>110</v>
      </c>
      <c r="C107" s="21">
        <v>481</v>
      </c>
      <c r="D107" s="21">
        <v>220</v>
      </c>
      <c r="E107" s="22">
        <f t="shared" si="5"/>
        <v>45.738045738045741</v>
      </c>
      <c r="F107" s="21">
        <v>261</v>
      </c>
      <c r="G107" s="22">
        <f t="shared" si="6"/>
        <v>54.261954261954259</v>
      </c>
      <c r="H107" s="21">
        <v>463</v>
      </c>
      <c r="I107" s="22">
        <f t="shared" si="7"/>
        <v>96.257796257796258</v>
      </c>
      <c r="J107" s="21">
        <v>0</v>
      </c>
      <c r="K107" s="22">
        <f>P106</f>
        <v>0</v>
      </c>
      <c r="L107" s="21">
        <v>18</v>
      </c>
      <c r="M107" s="22">
        <f t="shared" si="9"/>
        <v>3.7422037422037424</v>
      </c>
      <c r="N107" s="9"/>
    </row>
    <row r="108" spans="1:14" s="20" customFormat="1" ht="11.25" x14ac:dyDescent="0.2">
      <c r="B108" s="20" t="s">
        <v>111</v>
      </c>
      <c r="C108" s="21">
        <v>1780</v>
      </c>
      <c r="D108" s="21">
        <v>1007</v>
      </c>
      <c r="E108" s="22">
        <f t="shared" si="5"/>
        <v>56.573033707865171</v>
      </c>
      <c r="F108" s="21">
        <v>773</v>
      </c>
      <c r="G108" s="22">
        <f t="shared" si="6"/>
        <v>43.426966292134836</v>
      </c>
      <c r="H108" s="21">
        <v>1697</v>
      </c>
      <c r="I108" s="22">
        <f t="shared" si="7"/>
        <v>95.337078651685388</v>
      </c>
      <c r="J108" s="21">
        <v>4</v>
      </c>
      <c r="K108" s="22">
        <f t="shared" si="8"/>
        <v>0.22471910112359553</v>
      </c>
      <c r="L108" s="21">
        <v>79</v>
      </c>
      <c r="M108" s="22">
        <f t="shared" si="9"/>
        <v>4.4382022471910112</v>
      </c>
      <c r="N108" s="9"/>
    </row>
    <row r="109" spans="1:14" s="20" customFormat="1" ht="11.25" x14ac:dyDescent="0.2">
      <c r="B109" s="20" t="s">
        <v>112</v>
      </c>
      <c r="C109" s="21">
        <v>2270</v>
      </c>
      <c r="D109" s="21">
        <v>1689</v>
      </c>
      <c r="E109" s="22">
        <f t="shared" si="5"/>
        <v>74.405286343612332</v>
      </c>
      <c r="F109" s="21">
        <v>581</v>
      </c>
      <c r="G109" s="22">
        <f t="shared" si="6"/>
        <v>25.594713656387665</v>
      </c>
      <c r="H109" s="21">
        <v>2248</v>
      </c>
      <c r="I109" s="22">
        <f t="shared" si="7"/>
        <v>99.030837004405285</v>
      </c>
      <c r="J109" s="21">
        <v>7</v>
      </c>
      <c r="K109" s="22">
        <f t="shared" si="8"/>
        <v>0.30837004405286345</v>
      </c>
      <c r="L109" s="21">
        <v>15</v>
      </c>
      <c r="M109" s="22">
        <f t="shared" si="9"/>
        <v>0.66079295154185025</v>
      </c>
      <c r="N109" s="9"/>
    </row>
    <row r="110" spans="1:14" s="20" customFormat="1" ht="11.25" x14ac:dyDescent="0.2">
      <c r="B110" s="20" t="s">
        <v>113</v>
      </c>
      <c r="C110" s="21">
        <v>735</v>
      </c>
      <c r="D110" s="21">
        <v>476</v>
      </c>
      <c r="E110" s="22">
        <f t="shared" si="5"/>
        <v>64.761904761904759</v>
      </c>
      <c r="F110" s="21">
        <v>259</v>
      </c>
      <c r="G110" s="22">
        <f t="shared" si="6"/>
        <v>35.238095238095241</v>
      </c>
      <c r="H110" s="21">
        <v>663</v>
      </c>
      <c r="I110" s="22">
        <f t="shared" si="7"/>
        <v>90.204081632653072</v>
      </c>
      <c r="J110" s="21">
        <v>12</v>
      </c>
      <c r="K110" s="22">
        <f t="shared" si="8"/>
        <v>1.6326530612244898</v>
      </c>
      <c r="L110" s="21">
        <v>60</v>
      </c>
      <c r="M110" s="22">
        <f t="shared" si="9"/>
        <v>8.1632653061224492</v>
      </c>
      <c r="N110" s="9"/>
    </row>
    <row r="111" spans="1:14" s="20" customFormat="1" ht="11.25" x14ac:dyDescent="0.2">
      <c r="B111" s="20" t="s">
        <v>114</v>
      </c>
      <c r="C111" s="21">
        <v>448</v>
      </c>
      <c r="D111" s="21">
        <v>365</v>
      </c>
      <c r="E111" s="22">
        <f t="shared" si="5"/>
        <v>81.473214285714292</v>
      </c>
      <c r="F111" s="21">
        <v>83</v>
      </c>
      <c r="G111" s="22">
        <f t="shared" si="6"/>
        <v>18.526785714285715</v>
      </c>
      <c r="H111" s="21">
        <v>399</v>
      </c>
      <c r="I111" s="22">
        <f t="shared" si="7"/>
        <v>89.0625</v>
      </c>
      <c r="J111" s="21">
        <v>0</v>
      </c>
      <c r="K111" s="22">
        <f>P110</f>
        <v>0</v>
      </c>
      <c r="L111" s="21">
        <v>49</v>
      </c>
      <c r="M111" s="22">
        <f t="shared" si="9"/>
        <v>10.9375</v>
      </c>
      <c r="N111" s="9"/>
    </row>
    <row r="112" spans="1:14" s="20" customFormat="1" ht="11.25" x14ac:dyDescent="0.2">
      <c r="B112" s="20" t="s">
        <v>115</v>
      </c>
      <c r="C112" s="21">
        <v>575</v>
      </c>
      <c r="D112" s="21">
        <v>331</v>
      </c>
      <c r="E112" s="22">
        <f t="shared" si="5"/>
        <v>57.565217391304344</v>
      </c>
      <c r="F112" s="21">
        <v>244</v>
      </c>
      <c r="G112" s="22">
        <f t="shared" si="6"/>
        <v>42.434782608695656</v>
      </c>
      <c r="H112" s="21">
        <v>560</v>
      </c>
      <c r="I112" s="22">
        <f t="shared" si="7"/>
        <v>97.391304347826093</v>
      </c>
      <c r="J112" s="21">
        <v>3</v>
      </c>
      <c r="K112" s="22">
        <f t="shared" si="8"/>
        <v>0.52173913043478271</v>
      </c>
      <c r="L112" s="21">
        <v>12</v>
      </c>
      <c r="M112" s="22">
        <f t="shared" si="9"/>
        <v>2.0869565217391308</v>
      </c>
      <c r="N112" s="9"/>
    </row>
    <row r="113" spans="1:14" s="20" customFormat="1" ht="11.25" x14ac:dyDescent="0.2">
      <c r="A113" s="23"/>
      <c r="B113" s="23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9"/>
    </row>
    <row r="114" spans="1:14" s="20" customFormat="1" ht="11.25" x14ac:dyDescent="0.2">
      <c r="A114" s="5" t="s">
        <v>116</v>
      </c>
      <c r="B114" s="6"/>
      <c r="C114" s="7"/>
      <c r="D114" s="7"/>
      <c r="E114" s="7"/>
      <c r="F114" s="7"/>
      <c r="G114" s="7"/>
      <c r="H114" s="7"/>
      <c r="I114" s="7"/>
      <c r="J114" s="7"/>
      <c r="K114" s="7"/>
      <c r="L114" s="8"/>
      <c r="M114" s="9"/>
      <c r="N114" s="9"/>
    </row>
    <row r="115" spans="1:14" s="20" customFormat="1" ht="24.75" customHeight="1" x14ac:dyDescent="0.2">
      <c r="A115" s="39" t="s">
        <v>117</v>
      </c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9"/>
    </row>
    <row r="116" spans="1:14" s="20" customFormat="1" ht="11.25" x14ac:dyDescent="0.2">
      <c r="A116" s="4" t="s">
        <v>118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1:14" x14ac:dyDescent="0.2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x14ac:dyDescent="0.2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x14ac:dyDescent="0.2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x14ac:dyDescent="0.2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x14ac:dyDescent="0.2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x14ac:dyDescent="0.2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x14ac:dyDescent="0.2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x14ac:dyDescent="0.2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x14ac:dyDescent="0.2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x14ac:dyDescent="0.2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x14ac:dyDescent="0.2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x14ac:dyDescent="0.2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3:14" x14ac:dyDescent="0.2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3:14" x14ac:dyDescent="0.2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3:14" x14ac:dyDescent="0.2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3:14" x14ac:dyDescent="0.2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3:14" x14ac:dyDescent="0.2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3:14" x14ac:dyDescent="0.2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3:14" x14ac:dyDescent="0.2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3:14" x14ac:dyDescent="0.2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3:14" x14ac:dyDescent="0.2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3:14" x14ac:dyDescent="0.2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3:14" x14ac:dyDescent="0.2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3:14" x14ac:dyDescent="0.2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3:14" x14ac:dyDescent="0.2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3:14" x14ac:dyDescent="0.2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3:14" x14ac:dyDescent="0.2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3:14" x14ac:dyDescent="0.2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3:14" x14ac:dyDescent="0.2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3:14" x14ac:dyDescent="0.2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3:14" x14ac:dyDescent="0.2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3:14" x14ac:dyDescent="0.2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3:14" x14ac:dyDescent="0.2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3:14" x14ac:dyDescent="0.2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3:14" x14ac:dyDescent="0.2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3:14" x14ac:dyDescent="0.2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3:14" x14ac:dyDescent="0.2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3:14" x14ac:dyDescent="0.2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3:14" x14ac:dyDescent="0.2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3:14" x14ac:dyDescent="0.2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3:14" x14ac:dyDescent="0.2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3:14" x14ac:dyDescent="0.2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3:14" x14ac:dyDescent="0.2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3:14" x14ac:dyDescent="0.2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3:14" x14ac:dyDescent="0.2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3:14" x14ac:dyDescent="0.2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3:14" x14ac:dyDescent="0.2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3:14" x14ac:dyDescent="0.2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3:14" x14ac:dyDescent="0.2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3:14" x14ac:dyDescent="0.2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3:14" x14ac:dyDescent="0.2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3:14" x14ac:dyDescent="0.2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3:14" x14ac:dyDescent="0.2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3:14" x14ac:dyDescent="0.2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3:14" x14ac:dyDescent="0.2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3:14" x14ac:dyDescent="0.2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3:14" x14ac:dyDescent="0.2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3:14" x14ac:dyDescent="0.2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3:14" x14ac:dyDescent="0.2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3:14" x14ac:dyDescent="0.2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3:14" x14ac:dyDescent="0.2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3:14" x14ac:dyDescent="0.2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3:14" x14ac:dyDescent="0.2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3:14" x14ac:dyDescent="0.2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3:14" x14ac:dyDescent="0.2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3:14" x14ac:dyDescent="0.2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3:14" x14ac:dyDescent="0.2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3:14" x14ac:dyDescent="0.2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3:14" x14ac:dyDescent="0.2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3:14" x14ac:dyDescent="0.2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3:14" x14ac:dyDescent="0.2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3:14" x14ac:dyDescent="0.2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3:14" x14ac:dyDescent="0.2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3:14" x14ac:dyDescent="0.2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3:14" x14ac:dyDescent="0.2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3:14" x14ac:dyDescent="0.2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3:14" x14ac:dyDescent="0.2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3:14" x14ac:dyDescent="0.2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3:14" x14ac:dyDescent="0.2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3:14" x14ac:dyDescent="0.2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3:14" x14ac:dyDescent="0.2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3:14" x14ac:dyDescent="0.2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3:14" x14ac:dyDescent="0.2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3:14" x14ac:dyDescent="0.2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3:14" x14ac:dyDescent="0.2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3:14" x14ac:dyDescent="0.2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3:14" x14ac:dyDescent="0.2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3:14" x14ac:dyDescent="0.2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3:14" x14ac:dyDescent="0.2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3:14" x14ac:dyDescent="0.2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3:14" x14ac:dyDescent="0.2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3:14" x14ac:dyDescent="0.2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3:14" x14ac:dyDescent="0.2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3:14" x14ac:dyDescent="0.2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3:14" x14ac:dyDescent="0.2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3:14" x14ac:dyDescent="0.2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3:14" x14ac:dyDescent="0.2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3:14" x14ac:dyDescent="0.2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3:14" x14ac:dyDescent="0.2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3:14" x14ac:dyDescent="0.2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3:14" x14ac:dyDescent="0.2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3:14" x14ac:dyDescent="0.2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3:14" x14ac:dyDescent="0.2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3:14" x14ac:dyDescent="0.2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3:14" x14ac:dyDescent="0.2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3:14" x14ac:dyDescent="0.2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3:14" x14ac:dyDescent="0.2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3:14" x14ac:dyDescent="0.2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3:14" x14ac:dyDescent="0.2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3:14" x14ac:dyDescent="0.2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3:14" x14ac:dyDescent="0.2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3:14" x14ac:dyDescent="0.2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3:14" x14ac:dyDescent="0.2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3:14" x14ac:dyDescent="0.2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3:14" x14ac:dyDescent="0.2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3:14" x14ac:dyDescent="0.2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3:14" x14ac:dyDescent="0.2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3:14" x14ac:dyDescent="0.2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3:14" x14ac:dyDescent="0.2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3:14" x14ac:dyDescent="0.2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3:14" x14ac:dyDescent="0.2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3:14" x14ac:dyDescent="0.2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3:14" x14ac:dyDescent="0.2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3:14" x14ac:dyDescent="0.2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3:14" x14ac:dyDescent="0.2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3:14" x14ac:dyDescent="0.2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3:14" x14ac:dyDescent="0.2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3:14" x14ac:dyDescent="0.2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3:14" x14ac:dyDescent="0.2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3:14" x14ac:dyDescent="0.2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3:14" x14ac:dyDescent="0.2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3:14" x14ac:dyDescent="0.2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3:14" x14ac:dyDescent="0.2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3:14" x14ac:dyDescent="0.2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3:14" x14ac:dyDescent="0.2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3:14" x14ac:dyDescent="0.2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3:14" x14ac:dyDescent="0.2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3:14" x14ac:dyDescent="0.2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3:14" x14ac:dyDescent="0.2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3:14" x14ac:dyDescent="0.2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3:14" x14ac:dyDescent="0.2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3:14" x14ac:dyDescent="0.2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3:14" x14ac:dyDescent="0.2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3:14" x14ac:dyDescent="0.2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3:14" x14ac:dyDescent="0.2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3:14" x14ac:dyDescent="0.2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3:14" x14ac:dyDescent="0.2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3:14" x14ac:dyDescent="0.2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3:14" x14ac:dyDescent="0.2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3:14" x14ac:dyDescent="0.2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3:14" x14ac:dyDescent="0.2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3:14" x14ac:dyDescent="0.2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3:14" x14ac:dyDescent="0.2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3:14" x14ac:dyDescent="0.2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3:14" x14ac:dyDescent="0.2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3:14" x14ac:dyDescent="0.2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3:14" x14ac:dyDescent="0.2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3:14" x14ac:dyDescent="0.2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3:14" x14ac:dyDescent="0.2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3:14" x14ac:dyDescent="0.2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3:14" x14ac:dyDescent="0.2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3:14" x14ac:dyDescent="0.2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3:14" x14ac:dyDescent="0.2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3:14" x14ac:dyDescent="0.2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3:14" x14ac:dyDescent="0.2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3:14" x14ac:dyDescent="0.2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3:14" x14ac:dyDescent="0.2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3:14" x14ac:dyDescent="0.2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3:14" x14ac:dyDescent="0.2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3:14" x14ac:dyDescent="0.2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3:14" x14ac:dyDescent="0.2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3:14" x14ac:dyDescent="0.2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3:14" x14ac:dyDescent="0.2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3:14" x14ac:dyDescent="0.2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3:14" x14ac:dyDescent="0.2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3:14" x14ac:dyDescent="0.2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3:14" x14ac:dyDescent="0.2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3:14" x14ac:dyDescent="0.2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3:14" x14ac:dyDescent="0.2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3:14" x14ac:dyDescent="0.2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3:14" x14ac:dyDescent="0.2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3:14" x14ac:dyDescent="0.2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3:14" x14ac:dyDescent="0.2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3:14" x14ac:dyDescent="0.2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3:14" x14ac:dyDescent="0.2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3:14" x14ac:dyDescent="0.2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3:14" x14ac:dyDescent="0.2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3:14" x14ac:dyDescent="0.2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3:14" x14ac:dyDescent="0.2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3:14" x14ac:dyDescent="0.2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3:14" x14ac:dyDescent="0.2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3:14" x14ac:dyDescent="0.2"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3:14" x14ac:dyDescent="0.2"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3:14" x14ac:dyDescent="0.2"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3:14" x14ac:dyDescent="0.2"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3:14" x14ac:dyDescent="0.2"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3:14" x14ac:dyDescent="0.2"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3:14" x14ac:dyDescent="0.2"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3:14" x14ac:dyDescent="0.2"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3:14" x14ac:dyDescent="0.2"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3:14" x14ac:dyDescent="0.2"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3:14" x14ac:dyDescent="0.2"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3:14" x14ac:dyDescent="0.2"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3:14" x14ac:dyDescent="0.2"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3:14" x14ac:dyDescent="0.2"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3:14" x14ac:dyDescent="0.2"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3:14" x14ac:dyDescent="0.2"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3:14" x14ac:dyDescent="0.2"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3:14" x14ac:dyDescent="0.2"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3:14" x14ac:dyDescent="0.2"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3:14" x14ac:dyDescent="0.2"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3:14" x14ac:dyDescent="0.2"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3:14" x14ac:dyDescent="0.2"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3:14" x14ac:dyDescent="0.2"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3:14" x14ac:dyDescent="0.2"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3:14" x14ac:dyDescent="0.2"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3:14" x14ac:dyDescent="0.2"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3:14" x14ac:dyDescent="0.2"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3:14" x14ac:dyDescent="0.2"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3:14" x14ac:dyDescent="0.2"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3:14" x14ac:dyDescent="0.2"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3:14" x14ac:dyDescent="0.2"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3:14" x14ac:dyDescent="0.2"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3:14" x14ac:dyDescent="0.2"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3:14" x14ac:dyDescent="0.2"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3:14" x14ac:dyDescent="0.2"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3:14" x14ac:dyDescent="0.2"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3:14" x14ac:dyDescent="0.2"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3:14" x14ac:dyDescent="0.2"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3:14" x14ac:dyDescent="0.2"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3:14" x14ac:dyDescent="0.2"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3:14" x14ac:dyDescent="0.2"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3:14" x14ac:dyDescent="0.2"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3:14" x14ac:dyDescent="0.2"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3:14" x14ac:dyDescent="0.2"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3:14" x14ac:dyDescent="0.2"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3:14" x14ac:dyDescent="0.2"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3:14" x14ac:dyDescent="0.2"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3:14" x14ac:dyDescent="0.2"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3:14" x14ac:dyDescent="0.2"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3:14" x14ac:dyDescent="0.2"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3:14" x14ac:dyDescent="0.2"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3:14" x14ac:dyDescent="0.2"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3:14" x14ac:dyDescent="0.2"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3:14" x14ac:dyDescent="0.2"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3:14" x14ac:dyDescent="0.2"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3:14" x14ac:dyDescent="0.2"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3:14" x14ac:dyDescent="0.2"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3:14" x14ac:dyDescent="0.2"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3:14" x14ac:dyDescent="0.2"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3:14" x14ac:dyDescent="0.2"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3:14" x14ac:dyDescent="0.2"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3:14" x14ac:dyDescent="0.2"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3:14" x14ac:dyDescent="0.2"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3:14" x14ac:dyDescent="0.2"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3:14" x14ac:dyDescent="0.2"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3:14" x14ac:dyDescent="0.2"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3:14" x14ac:dyDescent="0.2"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3:14" x14ac:dyDescent="0.2"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3:14" x14ac:dyDescent="0.2"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3:14" x14ac:dyDescent="0.2"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3:14" x14ac:dyDescent="0.2"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3:14" x14ac:dyDescent="0.2"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3:14" x14ac:dyDescent="0.2"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3:14" x14ac:dyDescent="0.2"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3:14" x14ac:dyDescent="0.2"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3:14" x14ac:dyDescent="0.2"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3:14" x14ac:dyDescent="0.2"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3:14" x14ac:dyDescent="0.2"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3:14" x14ac:dyDescent="0.2"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3:14" x14ac:dyDescent="0.2"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3:14" x14ac:dyDescent="0.2"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3:14" x14ac:dyDescent="0.2"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3:14" x14ac:dyDescent="0.2"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3:14" x14ac:dyDescent="0.2"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3:14" x14ac:dyDescent="0.2"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3:14" x14ac:dyDescent="0.2"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3:14" x14ac:dyDescent="0.2"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3:14" x14ac:dyDescent="0.2"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3:14" x14ac:dyDescent="0.2"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3:14" x14ac:dyDescent="0.2"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3:14" x14ac:dyDescent="0.2"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3:14" x14ac:dyDescent="0.2"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3:14" x14ac:dyDescent="0.2"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3:14" x14ac:dyDescent="0.2"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3:14" x14ac:dyDescent="0.2"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3:14" x14ac:dyDescent="0.2"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3:14" x14ac:dyDescent="0.2"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3:14" x14ac:dyDescent="0.2"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3:14" x14ac:dyDescent="0.2"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3:14" x14ac:dyDescent="0.2"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3:14" x14ac:dyDescent="0.2"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3:14" x14ac:dyDescent="0.2"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3:14" x14ac:dyDescent="0.2"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3:14" x14ac:dyDescent="0.2"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3:14" x14ac:dyDescent="0.2"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3:14" x14ac:dyDescent="0.2"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3:14" x14ac:dyDescent="0.2"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3:14" x14ac:dyDescent="0.2"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3:14" x14ac:dyDescent="0.2"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3:14" x14ac:dyDescent="0.2"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3:14" x14ac:dyDescent="0.2"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3:14" x14ac:dyDescent="0.2"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3:14" x14ac:dyDescent="0.2"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3:14" x14ac:dyDescent="0.2"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3:14" x14ac:dyDescent="0.2"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3:14" x14ac:dyDescent="0.2"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3:14" x14ac:dyDescent="0.2"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3:14" x14ac:dyDescent="0.2"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3:14" x14ac:dyDescent="0.2"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3:14" x14ac:dyDescent="0.2"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3:14" x14ac:dyDescent="0.2"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3:14" x14ac:dyDescent="0.2"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3:14" x14ac:dyDescent="0.2"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3:14" x14ac:dyDescent="0.2"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3:14" x14ac:dyDescent="0.2"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3:14" x14ac:dyDescent="0.2"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3:14" x14ac:dyDescent="0.2"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3:14" x14ac:dyDescent="0.2"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3:14" x14ac:dyDescent="0.2"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3:14" x14ac:dyDescent="0.2"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3:14" x14ac:dyDescent="0.2"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3:14" x14ac:dyDescent="0.2"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3:14" x14ac:dyDescent="0.2"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3:14" x14ac:dyDescent="0.2"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3:14" x14ac:dyDescent="0.2"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3:14" x14ac:dyDescent="0.2"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3:14" x14ac:dyDescent="0.2"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3:14" x14ac:dyDescent="0.2"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3:14" x14ac:dyDescent="0.2"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3:14" x14ac:dyDescent="0.2"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3:14" x14ac:dyDescent="0.2"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3:14" x14ac:dyDescent="0.2"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3:14" x14ac:dyDescent="0.2"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3:14" x14ac:dyDescent="0.2"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3:14" x14ac:dyDescent="0.2"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3:14" x14ac:dyDescent="0.2"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3:14" x14ac:dyDescent="0.2"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3:14" x14ac:dyDescent="0.2"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3:14" x14ac:dyDescent="0.2"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3:14" x14ac:dyDescent="0.2"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3:14" x14ac:dyDescent="0.2"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3:14" x14ac:dyDescent="0.2"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3:14" x14ac:dyDescent="0.2"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3:14" x14ac:dyDescent="0.2"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3:14" x14ac:dyDescent="0.2"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3:14" x14ac:dyDescent="0.2"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3:14" x14ac:dyDescent="0.2"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3:14" x14ac:dyDescent="0.2"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3:14" x14ac:dyDescent="0.2"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3:14" x14ac:dyDescent="0.2"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3:14" x14ac:dyDescent="0.2"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3:14" x14ac:dyDescent="0.2"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3:14" x14ac:dyDescent="0.2"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3:14" x14ac:dyDescent="0.2"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3:14" x14ac:dyDescent="0.2"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3:14" x14ac:dyDescent="0.2"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3:14" x14ac:dyDescent="0.2"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3:14" x14ac:dyDescent="0.2"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3:14" x14ac:dyDescent="0.2"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3:14" x14ac:dyDescent="0.2"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3:14" x14ac:dyDescent="0.2"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3:14" x14ac:dyDescent="0.2"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3:14" x14ac:dyDescent="0.2"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3:14" x14ac:dyDescent="0.2"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3:14" x14ac:dyDescent="0.2"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3:14" x14ac:dyDescent="0.2"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3:14" x14ac:dyDescent="0.2"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3:14" x14ac:dyDescent="0.2"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3:14" x14ac:dyDescent="0.2"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3:14" x14ac:dyDescent="0.2"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3:14" x14ac:dyDescent="0.2"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3:14" x14ac:dyDescent="0.2"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3:14" x14ac:dyDescent="0.2"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3:14" x14ac:dyDescent="0.2"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3:14" x14ac:dyDescent="0.2"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3:14" x14ac:dyDescent="0.2"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3:14" x14ac:dyDescent="0.2"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3:14" x14ac:dyDescent="0.2"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3:14" x14ac:dyDescent="0.2"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3:14" x14ac:dyDescent="0.2"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3:14" x14ac:dyDescent="0.2"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3:14" x14ac:dyDescent="0.2"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3:14" x14ac:dyDescent="0.2"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3:14" x14ac:dyDescent="0.2"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3:14" x14ac:dyDescent="0.2"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3:14" x14ac:dyDescent="0.2"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3:14" x14ac:dyDescent="0.2"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3:14" x14ac:dyDescent="0.2"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3:14" x14ac:dyDescent="0.2"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3:14" x14ac:dyDescent="0.2"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3:14" x14ac:dyDescent="0.2"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3:14" x14ac:dyDescent="0.2"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3:14" x14ac:dyDescent="0.2"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3:14" x14ac:dyDescent="0.2"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3:14" x14ac:dyDescent="0.2"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3:14" x14ac:dyDescent="0.2"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3:14" x14ac:dyDescent="0.2"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3:14" x14ac:dyDescent="0.2"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3:14" x14ac:dyDescent="0.2"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3:14" x14ac:dyDescent="0.2"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3:14" x14ac:dyDescent="0.2"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3:14" x14ac:dyDescent="0.2"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3:14" x14ac:dyDescent="0.2"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3:14" x14ac:dyDescent="0.2"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3:14" x14ac:dyDescent="0.2"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3:14" x14ac:dyDescent="0.2"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3:14" x14ac:dyDescent="0.2"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3:14" x14ac:dyDescent="0.2"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3:14" x14ac:dyDescent="0.2"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3:14" x14ac:dyDescent="0.2"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3:14" x14ac:dyDescent="0.2"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3:14" x14ac:dyDescent="0.2"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3:14" x14ac:dyDescent="0.2"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3:14" x14ac:dyDescent="0.2"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3:14" x14ac:dyDescent="0.2"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3:14" x14ac:dyDescent="0.2"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3:14" x14ac:dyDescent="0.2"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3:14" x14ac:dyDescent="0.2"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3:14" x14ac:dyDescent="0.2"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3:14" x14ac:dyDescent="0.2"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3:14" x14ac:dyDescent="0.2"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3:14" x14ac:dyDescent="0.2"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3:14" x14ac:dyDescent="0.2"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3:14" x14ac:dyDescent="0.2"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3:14" x14ac:dyDescent="0.2"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3:14" x14ac:dyDescent="0.2"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3:14" x14ac:dyDescent="0.2"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3:14" x14ac:dyDescent="0.2"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3:14" x14ac:dyDescent="0.2"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3:14" x14ac:dyDescent="0.2"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3:14" x14ac:dyDescent="0.2"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3:14" x14ac:dyDescent="0.2"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3:14" x14ac:dyDescent="0.2"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3:14" x14ac:dyDescent="0.2"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3:14" x14ac:dyDescent="0.2"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3:14" x14ac:dyDescent="0.2"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3:14" x14ac:dyDescent="0.2"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3:14" x14ac:dyDescent="0.2"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3:14" x14ac:dyDescent="0.2"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3:14" x14ac:dyDescent="0.2"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3:14" x14ac:dyDescent="0.2"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3:14" x14ac:dyDescent="0.2"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3:14" x14ac:dyDescent="0.2"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3:14" x14ac:dyDescent="0.2"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3:14" x14ac:dyDescent="0.2"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3:14" x14ac:dyDescent="0.2"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3:14" x14ac:dyDescent="0.2"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3:14" x14ac:dyDescent="0.2"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3:14" x14ac:dyDescent="0.2"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3:14" x14ac:dyDescent="0.2"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3:14" x14ac:dyDescent="0.2"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3:14" x14ac:dyDescent="0.2"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3:14" x14ac:dyDescent="0.2"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3:14" x14ac:dyDescent="0.2"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3:14" x14ac:dyDescent="0.2"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3:14" x14ac:dyDescent="0.2"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3:14" x14ac:dyDescent="0.2"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3:14" x14ac:dyDescent="0.2"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3:14" x14ac:dyDescent="0.2"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3:14" x14ac:dyDescent="0.2"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3:14" x14ac:dyDescent="0.2"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3:14" x14ac:dyDescent="0.2"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3:14" x14ac:dyDescent="0.2"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3:14" x14ac:dyDescent="0.2"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3:14" x14ac:dyDescent="0.2"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3:14" x14ac:dyDescent="0.2"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3:14" x14ac:dyDescent="0.2"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3:14" x14ac:dyDescent="0.2"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3:14" x14ac:dyDescent="0.2"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3:14" x14ac:dyDescent="0.2"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3:14" x14ac:dyDescent="0.2"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3:14" x14ac:dyDescent="0.2"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3:14" x14ac:dyDescent="0.2"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3:14" x14ac:dyDescent="0.2"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3:14" x14ac:dyDescent="0.2"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3:14" x14ac:dyDescent="0.2"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3:14" x14ac:dyDescent="0.2"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3:14" x14ac:dyDescent="0.2"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3:14" x14ac:dyDescent="0.2"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3:14" x14ac:dyDescent="0.2"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3:14" x14ac:dyDescent="0.2"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3:14" x14ac:dyDescent="0.2"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3:14" x14ac:dyDescent="0.2"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3:14" x14ac:dyDescent="0.2"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3:14" x14ac:dyDescent="0.2"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3:14" x14ac:dyDescent="0.2"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3:14" x14ac:dyDescent="0.2"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3:14" x14ac:dyDescent="0.2"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3:14" x14ac:dyDescent="0.2"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3:14" x14ac:dyDescent="0.2"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3:14" x14ac:dyDescent="0.2"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3:14" x14ac:dyDescent="0.2"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3:14" x14ac:dyDescent="0.2"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3:14" x14ac:dyDescent="0.2"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3:14" x14ac:dyDescent="0.2"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3:14" x14ac:dyDescent="0.2"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3:14" x14ac:dyDescent="0.2"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3:14" x14ac:dyDescent="0.2"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3:14" x14ac:dyDescent="0.2"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3:14" x14ac:dyDescent="0.2"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3:14" x14ac:dyDescent="0.2"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3:14" x14ac:dyDescent="0.2"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3:14" x14ac:dyDescent="0.2"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3:14" x14ac:dyDescent="0.2"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3:14" x14ac:dyDescent="0.2"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3:14" x14ac:dyDescent="0.2"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3:14" x14ac:dyDescent="0.2"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3:14" x14ac:dyDescent="0.2"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3:14" x14ac:dyDescent="0.2"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3:14" x14ac:dyDescent="0.2"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3:14" x14ac:dyDescent="0.2"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3:14" x14ac:dyDescent="0.2"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3:14" x14ac:dyDescent="0.2"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3:14" x14ac:dyDescent="0.2"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3:14" x14ac:dyDescent="0.2"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3:14" x14ac:dyDescent="0.2"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3:14" x14ac:dyDescent="0.2"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3:14" x14ac:dyDescent="0.2"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3:14" x14ac:dyDescent="0.2"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3:14" x14ac:dyDescent="0.2"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3:14" x14ac:dyDescent="0.2"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3:14" x14ac:dyDescent="0.2"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3:14" x14ac:dyDescent="0.2"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3:14" x14ac:dyDescent="0.2"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3:14" x14ac:dyDescent="0.2"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3:14" x14ac:dyDescent="0.2"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3:14" x14ac:dyDescent="0.2"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3:14" x14ac:dyDescent="0.2"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3:14" x14ac:dyDescent="0.2"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3:14" x14ac:dyDescent="0.2"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3:14" x14ac:dyDescent="0.2"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3:14" x14ac:dyDescent="0.2"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3:14" x14ac:dyDescent="0.2"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3:14" x14ac:dyDescent="0.2"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3:14" x14ac:dyDescent="0.2"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3:14" x14ac:dyDescent="0.2"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3:14" x14ac:dyDescent="0.2"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3:14" x14ac:dyDescent="0.2"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3:14" x14ac:dyDescent="0.2"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3:14" x14ac:dyDescent="0.2"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3:14" x14ac:dyDescent="0.2"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3:14" x14ac:dyDescent="0.2"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3:14" x14ac:dyDescent="0.2"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3:14" x14ac:dyDescent="0.2"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3:14" x14ac:dyDescent="0.2"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3:14" x14ac:dyDescent="0.2"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3:14" x14ac:dyDescent="0.2"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3:14" x14ac:dyDescent="0.2"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3:14" x14ac:dyDescent="0.2"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3:14" x14ac:dyDescent="0.2"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3:14" x14ac:dyDescent="0.2"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3:14" x14ac:dyDescent="0.2"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3:14" x14ac:dyDescent="0.2"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3:14" x14ac:dyDescent="0.2"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3:14" x14ac:dyDescent="0.2"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3:14" x14ac:dyDescent="0.2"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3:14" x14ac:dyDescent="0.2"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3:14" x14ac:dyDescent="0.2"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3:14" x14ac:dyDescent="0.2"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3:14" x14ac:dyDescent="0.2"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3:14" x14ac:dyDescent="0.2"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3:14" x14ac:dyDescent="0.2"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3:14" x14ac:dyDescent="0.2"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3:14" x14ac:dyDescent="0.2"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3:14" x14ac:dyDescent="0.2"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3:14" x14ac:dyDescent="0.2"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3:14" x14ac:dyDescent="0.2"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3:14" x14ac:dyDescent="0.2"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3:14" x14ac:dyDescent="0.2"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3:14" x14ac:dyDescent="0.2"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3:14" x14ac:dyDescent="0.2"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3:14" x14ac:dyDescent="0.2"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3:14" x14ac:dyDescent="0.2"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3:14" x14ac:dyDescent="0.2"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3:14" x14ac:dyDescent="0.2"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3:14" x14ac:dyDescent="0.2"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3:14" x14ac:dyDescent="0.2"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3:14" x14ac:dyDescent="0.2"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3:14" x14ac:dyDescent="0.2"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3:14" x14ac:dyDescent="0.2"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3:14" x14ac:dyDescent="0.2"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3:14" x14ac:dyDescent="0.2"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3:14" x14ac:dyDescent="0.2"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3:14" x14ac:dyDescent="0.2"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3:14" x14ac:dyDescent="0.2"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3:14" x14ac:dyDescent="0.2"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3:14" x14ac:dyDescent="0.2"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3:14" x14ac:dyDescent="0.2"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3:14" x14ac:dyDescent="0.2"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3:14" x14ac:dyDescent="0.2"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3:14" x14ac:dyDescent="0.2"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3:14" x14ac:dyDescent="0.2"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3:14" x14ac:dyDescent="0.2"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3:14" x14ac:dyDescent="0.2"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3:14" x14ac:dyDescent="0.2"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3:14" x14ac:dyDescent="0.2"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3:14" x14ac:dyDescent="0.2"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3:14" x14ac:dyDescent="0.2"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3:14" x14ac:dyDescent="0.2"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3:14" x14ac:dyDescent="0.2"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3:14" x14ac:dyDescent="0.2"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3:14" x14ac:dyDescent="0.2"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3:14" x14ac:dyDescent="0.2"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3:14" x14ac:dyDescent="0.2"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3:14" x14ac:dyDescent="0.2"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3:14" x14ac:dyDescent="0.2"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3:14" x14ac:dyDescent="0.2"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3:14" x14ac:dyDescent="0.2"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3:14" x14ac:dyDescent="0.2"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3:14" x14ac:dyDescent="0.2"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3:14" x14ac:dyDescent="0.2"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3:14" x14ac:dyDescent="0.2"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3:14" x14ac:dyDescent="0.2"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3:14" x14ac:dyDescent="0.2"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3:14" x14ac:dyDescent="0.2"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3:14" x14ac:dyDescent="0.2"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3:14" x14ac:dyDescent="0.2"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3:14" x14ac:dyDescent="0.2"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3:14" x14ac:dyDescent="0.2"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3:14" x14ac:dyDescent="0.2"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3:14" x14ac:dyDescent="0.2"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3:14" x14ac:dyDescent="0.2"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3:14" x14ac:dyDescent="0.2"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3:14" x14ac:dyDescent="0.2"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3:14" x14ac:dyDescent="0.2"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3:14" x14ac:dyDescent="0.2"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3:14" x14ac:dyDescent="0.2"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3:14" x14ac:dyDescent="0.2"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3:14" x14ac:dyDescent="0.2"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3:14" x14ac:dyDescent="0.2"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3:14" x14ac:dyDescent="0.2"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3:14" x14ac:dyDescent="0.2"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3:14" x14ac:dyDescent="0.2"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3:14" x14ac:dyDescent="0.2"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3:14" x14ac:dyDescent="0.2"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3:14" x14ac:dyDescent="0.2"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3:14" x14ac:dyDescent="0.2"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3:14" x14ac:dyDescent="0.2"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3:14" x14ac:dyDescent="0.2"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3:14" x14ac:dyDescent="0.2"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3:14" x14ac:dyDescent="0.2"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3:14" x14ac:dyDescent="0.2"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3:14" x14ac:dyDescent="0.2"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3:14" x14ac:dyDescent="0.2"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3:14" x14ac:dyDescent="0.2"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3:14" x14ac:dyDescent="0.2"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3:14" x14ac:dyDescent="0.2"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3:14" x14ac:dyDescent="0.2"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3:14" x14ac:dyDescent="0.2"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3:14" x14ac:dyDescent="0.2"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3:14" x14ac:dyDescent="0.2"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3:14" x14ac:dyDescent="0.2"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3:14" x14ac:dyDescent="0.2"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3:14" x14ac:dyDescent="0.2"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3:14" x14ac:dyDescent="0.2"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3:14" x14ac:dyDescent="0.2"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3:14" x14ac:dyDescent="0.2"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3:14" x14ac:dyDescent="0.2"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3:14" x14ac:dyDescent="0.2"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3:14" x14ac:dyDescent="0.2"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3:14" x14ac:dyDescent="0.2"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3:14" x14ac:dyDescent="0.2"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3:14" x14ac:dyDescent="0.2"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3:14" x14ac:dyDescent="0.2"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3:14" x14ac:dyDescent="0.2"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3:14" x14ac:dyDescent="0.2"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3:14" x14ac:dyDescent="0.2"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3:14" x14ac:dyDescent="0.2"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3:14" x14ac:dyDescent="0.2"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3:14" x14ac:dyDescent="0.2"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3:14" x14ac:dyDescent="0.2"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3:14" x14ac:dyDescent="0.2"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3:14" x14ac:dyDescent="0.2"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3:14" x14ac:dyDescent="0.2"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3:14" x14ac:dyDescent="0.2"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3:14" x14ac:dyDescent="0.2"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3:14" x14ac:dyDescent="0.2"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3:14" x14ac:dyDescent="0.2"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3:14" x14ac:dyDescent="0.2"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3:14" x14ac:dyDescent="0.2"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3:14" x14ac:dyDescent="0.2"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3:14" x14ac:dyDescent="0.2"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3:14" x14ac:dyDescent="0.2"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3:14" x14ac:dyDescent="0.2"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3:14" x14ac:dyDescent="0.2"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3:14" x14ac:dyDescent="0.2"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3:14" x14ac:dyDescent="0.2"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3:14" x14ac:dyDescent="0.2"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3:14" x14ac:dyDescent="0.2"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3:14" x14ac:dyDescent="0.2"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3:14" x14ac:dyDescent="0.2"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3:14" x14ac:dyDescent="0.2"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3:14" x14ac:dyDescent="0.2"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3:14" x14ac:dyDescent="0.2"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3:14" x14ac:dyDescent="0.2"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3:14" x14ac:dyDescent="0.2"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3:14" x14ac:dyDescent="0.2"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3:14" x14ac:dyDescent="0.2"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3:14" x14ac:dyDescent="0.2"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3:14" x14ac:dyDescent="0.2"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3:14" x14ac:dyDescent="0.2"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3:14" x14ac:dyDescent="0.2"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3:14" x14ac:dyDescent="0.2"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3:14" x14ac:dyDescent="0.2"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3:14" x14ac:dyDescent="0.2"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3:14" x14ac:dyDescent="0.2"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3:14" x14ac:dyDescent="0.2"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3:14" x14ac:dyDescent="0.2"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3:14" x14ac:dyDescent="0.2"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3:14" x14ac:dyDescent="0.2"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3:14" x14ac:dyDescent="0.2"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3:14" x14ac:dyDescent="0.2"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3:14" x14ac:dyDescent="0.2"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3:14" x14ac:dyDescent="0.2"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3:14" x14ac:dyDescent="0.2"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3:14" x14ac:dyDescent="0.2"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3:14" x14ac:dyDescent="0.2"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3:14" x14ac:dyDescent="0.2"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3:14" x14ac:dyDescent="0.2"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3:14" x14ac:dyDescent="0.2"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3:14" x14ac:dyDescent="0.2"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3:14" x14ac:dyDescent="0.2"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3:14" x14ac:dyDescent="0.2"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3:14" x14ac:dyDescent="0.2"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3:14" x14ac:dyDescent="0.2"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3:14" x14ac:dyDescent="0.2"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3:14" x14ac:dyDescent="0.2"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3:14" x14ac:dyDescent="0.2"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3:14" x14ac:dyDescent="0.2"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3:14" x14ac:dyDescent="0.2"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3:14" x14ac:dyDescent="0.2"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3:14" x14ac:dyDescent="0.2"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3:14" x14ac:dyDescent="0.2"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3:14" x14ac:dyDescent="0.2"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3:14" x14ac:dyDescent="0.2"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3:14" x14ac:dyDescent="0.2"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3:14" x14ac:dyDescent="0.2"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3:14" x14ac:dyDescent="0.2"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3:14" x14ac:dyDescent="0.2"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3:14" x14ac:dyDescent="0.2"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3:14" x14ac:dyDescent="0.2"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3:14" x14ac:dyDescent="0.2"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3:14" x14ac:dyDescent="0.2"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3:14" x14ac:dyDescent="0.2"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3:14" x14ac:dyDescent="0.2"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3:14" x14ac:dyDescent="0.2"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3:14" x14ac:dyDescent="0.2"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3:14" x14ac:dyDescent="0.2"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3:14" x14ac:dyDescent="0.2"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3:14" x14ac:dyDescent="0.2"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3:14" x14ac:dyDescent="0.2"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3:14" x14ac:dyDescent="0.2"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3:14" x14ac:dyDescent="0.2"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3:14" x14ac:dyDescent="0.2"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3:14" x14ac:dyDescent="0.2"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3:14" x14ac:dyDescent="0.2"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3:14" x14ac:dyDescent="0.2"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3:14" x14ac:dyDescent="0.2"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3:14" x14ac:dyDescent="0.2"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3:14" x14ac:dyDescent="0.2"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3:14" x14ac:dyDescent="0.2"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3:14" x14ac:dyDescent="0.2"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3:14" x14ac:dyDescent="0.2"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3:14" x14ac:dyDescent="0.2"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3:14" x14ac:dyDescent="0.2"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3:14" x14ac:dyDescent="0.2"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3:14" x14ac:dyDescent="0.2"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3:14" x14ac:dyDescent="0.2"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3:14" x14ac:dyDescent="0.2"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3:14" x14ac:dyDescent="0.2"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3:14" x14ac:dyDescent="0.2"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3:14" x14ac:dyDescent="0.2"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3:14" x14ac:dyDescent="0.2"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3:14" x14ac:dyDescent="0.2"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3:14" x14ac:dyDescent="0.2"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3:14" x14ac:dyDescent="0.2"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3:14" x14ac:dyDescent="0.2"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3:14" x14ac:dyDescent="0.2"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3:14" x14ac:dyDescent="0.2"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3:14" x14ac:dyDescent="0.2"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3:14" x14ac:dyDescent="0.2"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3:14" x14ac:dyDescent="0.2"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3:14" x14ac:dyDescent="0.2"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3:14" x14ac:dyDescent="0.2"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3:14" x14ac:dyDescent="0.2"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3:14" x14ac:dyDescent="0.2"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3:14" x14ac:dyDescent="0.2"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3:14" x14ac:dyDescent="0.2"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3:14" x14ac:dyDescent="0.2"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3:14" x14ac:dyDescent="0.2"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3:14" x14ac:dyDescent="0.2"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3:14" x14ac:dyDescent="0.2"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3:14" x14ac:dyDescent="0.2"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3:14" x14ac:dyDescent="0.2"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3:14" x14ac:dyDescent="0.2"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3:14" x14ac:dyDescent="0.2"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3:14" x14ac:dyDescent="0.2"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3:14" x14ac:dyDescent="0.2"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3:14" x14ac:dyDescent="0.2"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3:14" x14ac:dyDescent="0.2"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3:14" x14ac:dyDescent="0.2"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3:14" x14ac:dyDescent="0.2"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3:14" x14ac:dyDescent="0.2"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3:14" x14ac:dyDescent="0.2"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3:14" x14ac:dyDescent="0.2"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3:14" x14ac:dyDescent="0.2"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3:14" x14ac:dyDescent="0.2"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3:14" x14ac:dyDescent="0.2"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3:14" x14ac:dyDescent="0.2"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3:14" x14ac:dyDescent="0.2"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3:14" x14ac:dyDescent="0.2"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3:14" x14ac:dyDescent="0.2"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3:14" x14ac:dyDescent="0.2"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3:14" x14ac:dyDescent="0.2"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3:14" x14ac:dyDescent="0.2"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3:14" x14ac:dyDescent="0.2"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3:14" x14ac:dyDescent="0.2"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3:14" x14ac:dyDescent="0.2"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3:14" x14ac:dyDescent="0.2"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3:14" x14ac:dyDescent="0.2"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3:14" x14ac:dyDescent="0.2"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3:14" x14ac:dyDescent="0.2"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3:14" x14ac:dyDescent="0.2"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3:14" x14ac:dyDescent="0.2"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3:14" x14ac:dyDescent="0.2"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3:14" x14ac:dyDescent="0.2"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3:14" x14ac:dyDescent="0.2"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3:14" x14ac:dyDescent="0.2"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3:14" x14ac:dyDescent="0.2"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3:14" x14ac:dyDescent="0.2"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3:14" x14ac:dyDescent="0.2"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3:14" x14ac:dyDescent="0.2"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3:14" x14ac:dyDescent="0.2"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3:14" x14ac:dyDescent="0.2"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3:14" x14ac:dyDescent="0.2"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3:14" x14ac:dyDescent="0.2"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3:14" x14ac:dyDescent="0.2"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3:14" x14ac:dyDescent="0.2"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3:14" x14ac:dyDescent="0.2"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3:14" x14ac:dyDescent="0.2"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3:14" x14ac:dyDescent="0.2"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3:14" x14ac:dyDescent="0.2"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3:14" x14ac:dyDescent="0.2"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3:14" x14ac:dyDescent="0.2"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3:14" x14ac:dyDescent="0.2"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3:14" x14ac:dyDescent="0.2"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3:14" x14ac:dyDescent="0.2"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3:14" x14ac:dyDescent="0.2"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3:14" x14ac:dyDescent="0.2"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3:14" x14ac:dyDescent="0.2"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3:14" x14ac:dyDescent="0.2"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3:14" x14ac:dyDescent="0.2"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3:14" x14ac:dyDescent="0.2"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3:14" x14ac:dyDescent="0.2"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3:14" x14ac:dyDescent="0.2"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3:14" x14ac:dyDescent="0.2"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3:14" x14ac:dyDescent="0.2"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3:14" x14ac:dyDescent="0.2"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3:14" x14ac:dyDescent="0.2"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3:14" x14ac:dyDescent="0.2"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3:14" x14ac:dyDescent="0.2"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3:14" x14ac:dyDescent="0.2"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3:14" x14ac:dyDescent="0.2"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3:14" x14ac:dyDescent="0.2"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3:14" x14ac:dyDescent="0.2"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3:14" x14ac:dyDescent="0.2"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3:14" x14ac:dyDescent="0.2"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3:14" x14ac:dyDescent="0.2"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3:14" x14ac:dyDescent="0.2"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3:14" x14ac:dyDescent="0.2"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3:14" x14ac:dyDescent="0.2"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3:14" x14ac:dyDescent="0.2"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3:14" x14ac:dyDescent="0.2"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3:14" x14ac:dyDescent="0.2"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3:14" x14ac:dyDescent="0.2"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3:14" x14ac:dyDescent="0.2"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3:14" x14ac:dyDescent="0.2"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3:14" x14ac:dyDescent="0.2"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3:14" x14ac:dyDescent="0.2"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3:14" x14ac:dyDescent="0.2"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3:14" x14ac:dyDescent="0.2"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3:14" x14ac:dyDescent="0.2"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3:14" x14ac:dyDescent="0.2"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3:14" x14ac:dyDescent="0.2"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3:14" x14ac:dyDescent="0.2"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3:14" x14ac:dyDescent="0.2"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3:14" x14ac:dyDescent="0.2"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3:14" x14ac:dyDescent="0.2"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3:14" x14ac:dyDescent="0.2"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3:14" x14ac:dyDescent="0.2"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3:14" x14ac:dyDescent="0.2"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3:14" x14ac:dyDescent="0.2"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3:14" x14ac:dyDescent="0.2"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3:14" x14ac:dyDescent="0.2"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3:14" x14ac:dyDescent="0.2"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3:14" x14ac:dyDescent="0.2"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3:14" x14ac:dyDescent="0.2"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3:14" x14ac:dyDescent="0.2"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3:14" x14ac:dyDescent="0.2"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3:14" x14ac:dyDescent="0.2"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3:14" x14ac:dyDescent="0.2"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3:14" x14ac:dyDescent="0.2"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3:14" x14ac:dyDescent="0.2"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3:14" x14ac:dyDescent="0.2"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3:14" x14ac:dyDescent="0.2"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3:14" x14ac:dyDescent="0.2"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3:14" x14ac:dyDescent="0.2"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3:14" x14ac:dyDescent="0.2"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3:14" x14ac:dyDescent="0.2"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3:14" x14ac:dyDescent="0.2"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3:14" x14ac:dyDescent="0.2"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3:14" x14ac:dyDescent="0.2"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3:14" x14ac:dyDescent="0.2"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3:14" x14ac:dyDescent="0.2"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3:14" x14ac:dyDescent="0.2"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3:14" x14ac:dyDescent="0.2"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3:14" x14ac:dyDescent="0.2"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3:14" x14ac:dyDescent="0.2"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3:14" x14ac:dyDescent="0.2"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3:14" x14ac:dyDescent="0.2"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3:14" x14ac:dyDescent="0.2"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3:14" x14ac:dyDescent="0.2"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3:14" x14ac:dyDescent="0.2"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3:14" x14ac:dyDescent="0.2"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3:14" x14ac:dyDescent="0.2"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3:14" x14ac:dyDescent="0.2"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3:14" x14ac:dyDescent="0.2"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3:14" x14ac:dyDescent="0.2"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3:14" x14ac:dyDescent="0.2"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3:14" x14ac:dyDescent="0.2"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3:14" x14ac:dyDescent="0.2"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3:14" x14ac:dyDescent="0.2"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3:14" x14ac:dyDescent="0.2"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3:14" x14ac:dyDescent="0.2"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3:14" x14ac:dyDescent="0.2"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3:14" x14ac:dyDescent="0.2"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3:14" x14ac:dyDescent="0.2"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3:14" x14ac:dyDescent="0.2"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3:14" x14ac:dyDescent="0.2"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3:14" x14ac:dyDescent="0.2"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3:14" x14ac:dyDescent="0.2"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3:14" x14ac:dyDescent="0.2"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3:14" x14ac:dyDescent="0.2"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3:14" x14ac:dyDescent="0.2"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3:14" x14ac:dyDescent="0.2"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3:14" x14ac:dyDescent="0.2"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3:14" x14ac:dyDescent="0.2"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3:14" x14ac:dyDescent="0.2"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3:14" x14ac:dyDescent="0.2"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3:14" x14ac:dyDescent="0.2"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3:14" x14ac:dyDescent="0.2"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3:14" x14ac:dyDescent="0.2"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3:14" x14ac:dyDescent="0.2"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3:14" x14ac:dyDescent="0.2"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3:14" x14ac:dyDescent="0.2"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3:14" x14ac:dyDescent="0.2"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3:14" x14ac:dyDescent="0.2"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3:14" x14ac:dyDescent="0.2"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3:14" x14ac:dyDescent="0.2"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3:14" x14ac:dyDescent="0.2"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3:14" x14ac:dyDescent="0.2"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3:14" x14ac:dyDescent="0.2"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3:14" x14ac:dyDescent="0.2"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3:14" x14ac:dyDescent="0.2"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3:14" x14ac:dyDescent="0.2"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3:14" x14ac:dyDescent="0.2"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3:14" x14ac:dyDescent="0.2"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3:14" x14ac:dyDescent="0.2"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3:14" x14ac:dyDescent="0.2"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3:14" x14ac:dyDescent="0.2"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3:14" x14ac:dyDescent="0.2"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3:14" x14ac:dyDescent="0.2"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3:14" x14ac:dyDescent="0.2"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3:14" x14ac:dyDescent="0.2"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3:14" x14ac:dyDescent="0.2"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3:14" x14ac:dyDescent="0.2"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3:14" x14ac:dyDescent="0.2"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3:14" x14ac:dyDescent="0.2"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3:14" x14ac:dyDescent="0.2"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3:14" x14ac:dyDescent="0.2"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3:14" x14ac:dyDescent="0.2"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3:14" x14ac:dyDescent="0.2"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3:14" x14ac:dyDescent="0.2"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3:14" x14ac:dyDescent="0.2"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3:14" x14ac:dyDescent="0.2"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3:14" x14ac:dyDescent="0.2"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3:14" x14ac:dyDescent="0.2"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3:14" x14ac:dyDescent="0.2"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3:14" x14ac:dyDescent="0.2"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3:14" x14ac:dyDescent="0.2"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3:14" x14ac:dyDescent="0.2"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3:14" x14ac:dyDescent="0.2"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3:14" x14ac:dyDescent="0.2"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3:14" x14ac:dyDescent="0.2"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3:14" x14ac:dyDescent="0.2"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3:14" x14ac:dyDescent="0.2"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3:14" x14ac:dyDescent="0.2"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3:14" x14ac:dyDescent="0.2"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3:14" x14ac:dyDescent="0.2"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3:14" x14ac:dyDescent="0.2"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3:14" x14ac:dyDescent="0.2"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3:14" x14ac:dyDescent="0.2"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3:14" x14ac:dyDescent="0.2"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3:14" x14ac:dyDescent="0.2"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3:14" x14ac:dyDescent="0.2"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3:14" x14ac:dyDescent="0.2"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3:14" x14ac:dyDescent="0.2"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3:14" x14ac:dyDescent="0.2"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3:14" x14ac:dyDescent="0.2"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3:14" x14ac:dyDescent="0.2"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3:14" x14ac:dyDescent="0.2"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3:14" x14ac:dyDescent="0.2"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3:14" x14ac:dyDescent="0.2"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3:14" x14ac:dyDescent="0.2"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3:14" x14ac:dyDescent="0.2"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3:14" x14ac:dyDescent="0.2"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3:14" x14ac:dyDescent="0.2"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3:14" x14ac:dyDescent="0.2"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3:14" x14ac:dyDescent="0.2"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3:14" x14ac:dyDescent="0.2"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3:14" x14ac:dyDescent="0.2"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3:14" x14ac:dyDescent="0.2"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3:14" x14ac:dyDescent="0.2"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3:14" x14ac:dyDescent="0.2"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3:14" x14ac:dyDescent="0.2"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3:14" x14ac:dyDescent="0.2"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3:14" x14ac:dyDescent="0.2"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3:14" x14ac:dyDescent="0.2"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3:14" x14ac:dyDescent="0.2"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3:14" x14ac:dyDescent="0.2"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3:14" x14ac:dyDescent="0.2"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3:14" x14ac:dyDescent="0.2"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3:14" x14ac:dyDescent="0.2"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3:14" x14ac:dyDescent="0.2"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3:14" x14ac:dyDescent="0.2"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3:14" x14ac:dyDescent="0.2"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3:14" x14ac:dyDescent="0.2"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3:14" x14ac:dyDescent="0.2"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3:14" x14ac:dyDescent="0.2"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3:14" x14ac:dyDescent="0.2"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3:14" x14ac:dyDescent="0.2"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3:14" x14ac:dyDescent="0.2"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3:14" x14ac:dyDescent="0.2"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3:14" x14ac:dyDescent="0.2"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3:14" x14ac:dyDescent="0.2"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3:14" x14ac:dyDescent="0.2"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3:14" x14ac:dyDescent="0.2"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3:14" x14ac:dyDescent="0.2"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3:14" x14ac:dyDescent="0.2"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3:14" x14ac:dyDescent="0.2"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3:14" x14ac:dyDescent="0.2"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3:14" x14ac:dyDescent="0.2"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3:14" x14ac:dyDescent="0.2"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3:14" x14ac:dyDescent="0.2"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3:14" x14ac:dyDescent="0.2"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3:14" x14ac:dyDescent="0.2"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3:14" x14ac:dyDescent="0.2"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3:14" x14ac:dyDescent="0.2"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3:14" x14ac:dyDescent="0.2"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3:14" x14ac:dyDescent="0.2"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3:14" x14ac:dyDescent="0.2"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3:14" x14ac:dyDescent="0.2"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3:14" x14ac:dyDescent="0.2"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3:14" x14ac:dyDescent="0.2"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3:14" x14ac:dyDescent="0.2"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3:14" x14ac:dyDescent="0.2"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3:14" x14ac:dyDescent="0.2"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3:14" x14ac:dyDescent="0.2"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3:14" x14ac:dyDescent="0.2"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3:14" x14ac:dyDescent="0.2"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3:14" x14ac:dyDescent="0.2"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3:14" x14ac:dyDescent="0.2"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3:14" x14ac:dyDescent="0.2"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3:14" x14ac:dyDescent="0.2"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3:14" x14ac:dyDescent="0.2"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3:14" x14ac:dyDescent="0.2"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3:14" x14ac:dyDescent="0.2"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3:14" x14ac:dyDescent="0.2"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3:14" x14ac:dyDescent="0.2"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3:14" x14ac:dyDescent="0.2"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3:14" x14ac:dyDescent="0.2"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3:14" x14ac:dyDescent="0.2"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3:14" x14ac:dyDescent="0.2"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3:14" x14ac:dyDescent="0.2"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3:14" x14ac:dyDescent="0.2"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3:14" x14ac:dyDescent="0.2"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3:14" x14ac:dyDescent="0.2"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3:14" x14ac:dyDescent="0.2"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3:14" x14ac:dyDescent="0.2"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3:14" x14ac:dyDescent="0.2"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3:14" x14ac:dyDescent="0.2"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3:14" x14ac:dyDescent="0.2"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3:14" x14ac:dyDescent="0.2"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3:14" x14ac:dyDescent="0.2"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3:14" x14ac:dyDescent="0.2"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3:14" x14ac:dyDescent="0.2"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3:14" x14ac:dyDescent="0.2"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3:14" x14ac:dyDescent="0.2"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3:14" x14ac:dyDescent="0.2"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3:14" x14ac:dyDescent="0.2"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3:14" x14ac:dyDescent="0.2"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3:14" x14ac:dyDescent="0.2"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3:14" x14ac:dyDescent="0.2"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3:14" x14ac:dyDescent="0.2"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3:14" x14ac:dyDescent="0.2"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3:14" x14ac:dyDescent="0.2"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3:14" x14ac:dyDescent="0.2"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3:14" x14ac:dyDescent="0.2"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3:14" x14ac:dyDescent="0.2"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3:14" x14ac:dyDescent="0.2"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3:14" x14ac:dyDescent="0.2"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3:14" x14ac:dyDescent="0.2"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3:14" x14ac:dyDescent="0.2"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3:14" x14ac:dyDescent="0.2"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3:14" x14ac:dyDescent="0.2"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3:14" x14ac:dyDescent="0.2"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3:14" x14ac:dyDescent="0.2"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3:14" x14ac:dyDescent="0.2"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3:14" x14ac:dyDescent="0.2"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3:14" x14ac:dyDescent="0.2"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3:14" x14ac:dyDescent="0.2"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3:14" x14ac:dyDescent="0.2"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3:14" x14ac:dyDescent="0.2"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3:14" x14ac:dyDescent="0.2"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3:14" x14ac:dyDescent="0.2"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3:14" x14ac:dyDescent="0.2"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3:14" x14ac:dyDescent="0.2"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3:14" x14ac:dyDescent="0.2"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3:14" x14ac:dyDescent="0.2"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3:14" x14ac:dyDescent="0.2"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3:14" x14ac:dyDescent="0.2"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3:14" x14ac:dyDescent="0.2"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3:14" x14ac:dyDescent="0.2"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3:14" x14ac:dyDescent="0.2"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3:14" x14ac:dyDescent="0.2"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3:14" x14ac:dyDescent="0.2"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3:14" x14ac:dyDescent="0.2"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3:14" x14ac:dyDescent="0.2"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3:14" x14ac:dyDescent="0.2"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3:14" x14ac:dyDescent="0.2"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3:14" x14ac:dyDescent="0.2"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3:14" x14ac:dyDescent="0.2"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3:14" x14ac:dyDescent="0.2"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3:14" x14ac:dyDescent="0.2"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3:14" x14ac:dyDescent="0.2"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3:14" x14ac:dyDescent="0.2"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3:14" x14ac:dyDescent="0.2"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3:14" x14ac:dyDescent="0.2"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3:14" x14ac:dyDescent="0.2"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3:14" x14ac:dyDescent="0.2"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3:14" x14ac:dyDescent="0.2"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3:14" x14ac:dyDescent="0.2"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3:14" x14ac:dyDescent="0.2"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3:14" x14ac:dyDescent="0.2"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3:14" x14ac:dyDescent="0.2"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3:14" x14ac:dyDescent="0.2"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3:14" x14ac:dyDescent="0.2"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3:14" x14ac:dyDescent="0.2"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3:14" x14ac:dyDescent="0.2"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3:14" x14ac:dyDescent="0.2"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3:14" x14ac:dyDescent="0.2"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3:14" x14ac:dyDescent="0.2"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3:14" x14ac:dyDescent="0.2"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3:14" x14ac:dyDescent="0.2"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3:14" x14ac:dyDescent="0.2"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3:14" x14ac:dyDescent="0.2"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3:14" x14ac:dyDescent="0.2"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3:14" x14ac:dyDescent="0.2"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3:14" x14ac:dyDescent="0.2"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3:14" x14ac:dyDescent="0.2"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3:14" x14ac:dyDescent="0.2"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3:14" x14ac:dyDescent="0.2"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3:14" x14ac:dyDescent="0.2"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3:14" x14ac:dyDescent="0.2"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3:14" x14ac:dyDescent="0.2"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3:14" x14ac:dyDescent="0.2"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3:14" x14ac:dyDescent="0.2"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3:14" x14ac:dyDescent="0.2"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3:14" x14ac:dyDescent="0.2"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3:14" x14ac:dyDescent="0.2"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3:14" x14ac:dyDescent="0.2"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3:14" x14ac:dyDescent="0.2"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3:14" x14ac:dyDescent="0.2"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3:14" x14ac:dyDescent="0.2"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3:14" x14ac:dyDescent="0.2"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3:14" x14ac:dyDescent="0.2"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3:14" x14ac:dyDescent="0.2"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3:14" x14ac:dyDescent="0.2"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3:14" x14ac:dyDescent="0.2"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3:14" x14ac:dyDescent="0.2"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3:14" x14ac:dyDescent="0.2"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3:14" x14ac:dyDescent="0.2"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3:14" x14ac:dyDescent="0.2"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3:14" x14ac:dyDescent="0.2"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3:14" x14ac:dyDescent="0.2"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3:14" x14ac:dyDescent="0.2"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3:14" x14ac:dyDescent="0.2"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3:14" x14ac:dyDescent="0.2"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3:14" x14ac:dyDescent="0.2"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3:14" x14ac:dyDescent="0.2"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3:14" x14ac:dyDescent="0.2"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3:14" x14ac:dyDescent="0.2"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3:14" x14ac:dyDescent="0.2"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3:14" x14ac:dyDescent="0.2"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3:14" x14ac:dyDescent="0.2"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3:14" x14ac:dyDescent="0.2"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3:14" x14ac:dyDescent="0.2"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3:14" x14ac:dyDescent="0.2"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3:14" x14ac:dyDescent="0.2"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3:14" x14ac:dyDescent="0.2"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3:14" x14ac:dyDescent="0.2"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3:14" x14ac:dyDescent="0.2"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3:14" x14ac:dyDescent="0.2"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3:14" x14ac:dyDescent="0.2"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3:14" x14ac:dyDescent="0.2"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3:14" x14ac:dyDescent="0.2"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3:14" x14ac:dyDescent="0.2"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3:14" x14ac:dyDescent="0.2"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3:14" x14ac:dyDescent="0.2"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3:14" x14ac:dyDescent="0.2"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3:14" x14ac:dyDescent="0.2"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3:14" x14ac:dyDescent="0.2"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3:14" x14ac:dyDescent="0.2"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3:14" x14ac:dyDescent="0.2"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3:14" x14ac:dyDescent="0.2"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3:14" x14ac:dyDescent="0.2"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3:14" x14ac:dyDescent="0.2"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3:14" x14ac:dyDescent="0.2"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3:14" x14ac:dyDescent="0.2"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3:14" x14ac:dyDescent="0.2"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3:14" x14ac:dyDescent="0.2"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3:14" x14ac:dyDescent="0.2"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3:14" x14ac:dyDescent="0.2"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3:14" x14ac:dyDescent="0.2"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3:14" x14ac:dyDescent="0.2"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3:14" x14ac:dyDescent="0.2"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3:14" x14ac:dyDescent="0.2"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3:14" x14ac:dyDescent="0.2"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3:14" x14ac:dyDescent="0.2"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3:14" x14ac:dyDescent="0.2"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3:14" x14ac:dyDescent="0.2"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3:14" x14ac:dyDescent="0.2"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3:14" x14ac:dyDescent="0.2"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3:14" x14ac:dyDescent="0.2"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3:14" x14ac:dyDescent="0.2"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3:14" x14ac:dyDescent="0.2"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3:14" x14ac:dyDescent="0.2"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3:14" x14ac:dyDescent="0.2"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3:14" x14ac:dyDescent="0.2"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3:14" x14ac:dyDescent="0.2"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3:14" x14ac:dyDescent="0.2"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3:14" x14ac:dyDescent="0.2"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3:14" x14ac:dyDescent="0.2"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3:14" x14ac:dyDescent="0.2"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3:14" x14ac:dyDescent="0.2"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3:14" x14ac:dyDescent="0.2"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3:14" x14ac:dyDescent="0.2"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3:14" x14ac:dyDescent="0.2"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3:14" x14ac:dyDescent="0.2"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3:14" x14ac:dyDescent="0.2"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3:14" x14ac:dyDescent="0.2"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3:14" x14ac:dyDescent="0.2"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3:14" x14ac:dyDescent="0.2"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3:14" x14ac:dyDescent="0.2"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3:14" x14ac:dyDescent="0.2"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3:14" x14ac:dyDescent="0.2"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3:14" x14ac:dyDescent="0.2"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3:14" x14ac:dyDescent="0.2"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3:14" x14ac:dyDescent="0.2"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3:14" x14ac:dyDescent="0.2"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3:14" x14ac:dyDescent="0.2"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3:14" x14ac:dyDescent="0.2"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3:14" x14ac:dyDescent="0.2"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3:14" x14ac:dyDescent="0.2"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3:14" x14ac:dyDescent="0.2"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3:14" x14ac:dyDescent="0.2"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3:14" x14ac:dyDescent="0.2"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3:14" x14ac:dyDescent="0.2"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3:14" x14ac:dyDescent="0.2"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3:14" x14ac:dyDescent="0.2"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3:14" x14ac:dyDescent="0.2"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3:14" x14ac:dyDescent="0.2"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3:14" x14ac:dyDescent="0.2"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3:14" x14ac:dyDescent="0.2"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3:14" x14ac:dyDescent="0.2"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3:14" x14ac:dyDescent="0.2"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3:14" x14ac:dyDescent="0.2"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3:14" x14ac:dyDescent="0.2"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3:14" x14ac:dyDescent="0.2"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3:14" x14ac:dyDescent="0.2"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3:14" x14ac:dyDescent="0.2"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3:14" x14ac:dyDescent="0.2"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3:14" x14ac:dyDescent="0.2"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3:14" x14ac:dyDescent="0.2"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3:14" x14ac:dyDescent="0.2"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3:14" x14ac:dyDescent="0.2"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3:14" x14ac:dyDescent="0.2"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3:14" x14ac:dyDescent="0.2"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3:14" x14ac:dyDescent="0.2"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3:14" x14ac:dyDescent="0.2"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3:14" x14ac:dyDescent="0.2"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3:14" x14ac:dyDescent="0.2"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3:14" x14ac:dyDescent="0.2"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3:14" x14ac:dyDescent="0.2"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3:14" x14ac:dyDescent="0.2"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3:14" x14ac:dyDescent="0.2"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3:14" x14ac:dyDescent="0.2"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3:14" x14ac:dyDescent="0.2"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3:14" x14ac:dyDescent="0.2"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3:14" x14ac:dyDescent="0.2"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3:14" x14ac:dyDescent="0.2"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3:14" x14ac:dyDescent="0.2"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3:14" x14ac:dyDescent="0.2"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3:14" x14ac:dyDescent="0.2"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3:14" x14ac:dyDescent="0.2"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3:14" x14ac:dyDescent="0.2"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3:14" x14ac:dyDescent="0.2"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3:14" x14ac:dyDescent="0.2"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3:14" x14ac:dyDescent="0.2"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3:14" x14ac:dyDescent="0.2"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3:14" x14ac:dyDescent="0.2"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3:14" x14ac:dyDescent="0.2"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3:14" x14ac:dyDescent="0.2"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3:14" x14ac:dyDescent="0.2"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3:14" x14ac:dyDescent="0.2"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3:14" x14ac:dyDescent="0.2"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3:14" x14ac:dyDescent="0.2"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3:14" x14ac:dyDescent="0.2"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3:14" x14ac:dyDescent="0.2"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3:14" x14ac:dyDescent="0.2"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3:14" x14ac:dyDescent="0.2"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3:14" x14ac:dyDescent="0.2"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3:14" x14ac:dyDescent="0.2"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3:14" x14ac:dyDescent="0.2"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3:14" x14ac:dyDescent="0.2"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3:14" x14ac:dyDescent="0.2"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3:14" x14ac:dyDescent="0.2"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3:14" x14ac:dyDescent="0.2"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3:14" x14ac:dyDescent="0.2"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3:14" x14ac:dyDescent="0.2"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3:14" x14ac:dyDescent="0.2"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3:14" x14ac:dyDescent="0.2"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3:14" x14ac:dyDescent="0.2"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3:14" x14ac:dyDescent="0.2"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3:14" x14ac:dyDescent="0.2"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3:14" x14ac:dyDescent="0.2"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3:14" x14ac:dyDescent="0.2"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3:14" x14ac:dyDescent="0.2"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3:14" x14ac:dyDescent="0.2"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3:14" x14ac:dyDescent="0.2"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3:14" x14ac:dyDescent="0.2"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3:14" x14ac:dyDescent="0.2"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3:14" x14ac:dyDescent="0.2"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3:14" x14ac:dyDescent="0.2"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3:14" x14ac:dyDescent="0.2"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3:14" x14ac:dyDescent="0.2"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3:14" x14ac:dyDescent="0.2"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3:14" x14ac:dyDescent="0.2"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3:14" x14ac:dyDescent="0.2"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3:14" x14ac:dyDescent="0.2"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3:14" x14ac:dyDescent="0.2"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3:14" x14ac:dyDescent="0.2"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3:14" x14ac:dyDescent="0.2"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3:14" x14ac:dyDescent="0.2"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3:14" x14ac:dyDescent="0.2"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3:14" x14ac:dyDescent="0.2"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3:14" x14ac:dyDescent="0.2"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3:14" x14ac:dyDescent="0.2"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3:14" x14ac:dyDescent="0.2"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3:14" x14ac:dyDescent="0.2"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3:14" x14ac:dyDescent="0.2"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3:14" x14ac:dyDescent="0.2"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3:14" x14ac:dyDescent="0.2"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3:14" x14ac:dyDescent="0.2"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3:14" x14ac:dyDescent="0.2"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3:14" x14ac:dyDescent="0.2"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3:14" x14ac:dyDescent="0.2"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3:14" x14ac:dyDescent="0.2"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3:14" x14ac:dyDescent="0.2"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3:14" x14ac:dyDescent="0.2"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3:14" x14ac:dyDescent="0.2"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3:14" x14ac:dyDescent="0.2"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3:14" x14ac:dyDescent="0.2"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3:14" x14ac:dyDescent="0.2"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3:14" x14ac:dyDescent="0.2"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3:14" x14ac:dyDescent="0.2"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3:14" x14ac:dyDescent="0.2"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3:14" x14ac:dyDescent="0.2"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3:14" x14ac:dyDescent="0.2"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3:14" x14ac:dyDescent="0.2"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3:14" x14ac:dyDescent="0.2"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3:14" x14ac:dyDescent="0.2"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3:14" x14ac:dyDescent="0.2"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3:14" x14ac:dyDescent="0.2"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3:14" x14ac:dyDescent="0.2"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3:14" x14ac:dyDescent="0.2"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3:14" x14ac:dyDescent="0.2"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3:14" x14ac:dyDescent="0.2"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3:14" x14ac:dyDescent="0.2"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3:14" x14ac:dyDescent="0.2"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3:14" x14ac:dyDescent="0.2"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3:14" x14ac:dyDescent="0.2"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3:14" x14ac:dyDescent="0.2"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3:14" x14ac:dyDescent="0.2"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3:14" x14ac:dyDescent="0.2"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3:14" x14ac:dyDescent="0.2"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3:14" x14ac:dyDescent="0.2"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3:14" x14ac:dyDescent="0.2"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3:14" x14ac:dyDescent="0.2"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3:14" x14ac:dyDescent="0.2"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3:14" x14ac:dyDescent="0.2"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3:14" x14ac:dyDescent="0.2"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3:14" x14ac:dyDescent="0.2"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3:14" x14ac:dyDescent="0.2"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3:14" x14ac:dyDescent="0.2"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3:14" x14ac:dyDescent="0.2"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3:14" x14ac:dyDescent="0.2"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3:14" x14ac:dyDescent="0.2"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3:14" x14ac:dyDescent="0.2"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3:14" x14ac:dyDescent="0.2"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3:14" x14ac:dyDescent="0.2"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3:14" x14ac:dyDescent="0.2"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3:14" x14ac:dyDescent="0.2"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3:14" x14ac:dyDescent="0.2"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3:14" x14ac:dyDescent="0.2"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3:14" x14ac:dyDescent="0.2"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3:14" x14ac:dyDescent="0.2"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3:14" x14ac:dyDescent="0.2"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3:14" x14ac:dyDescent="0.2"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3:14" x14ac:dyDescent="0.2"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3:14" x14ac:dyDescent="0.2"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3:14" x14ac:dyDescent="0.2"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3:14" x14ac:dyDescent="0.2"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3:14" x14ac:dyDescent="0.2"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3:14" x14ac:dyDescent="0.2"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3:14" x14ac:dyDescent="0.2"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3:14" x14ac:dyDescent="0.2"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3:14" x14ac:dyDescent="0.2"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3:14" x14ac:dyDescent="0.2"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3:14" x14ac:dyDescent="0.2"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3:14" x14ac:dyDescent="0.2"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3:14" x14ac:dyDescent="0.2"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3:14" x14ac:dyDescent="0.2"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3:14" x14ac:dyDescent="0.2"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3:14" x14ac:dyDescent="0.2"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3:14" x14ac:dyDescent="0.2"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3:14" x14ac:dyDescent="0.2"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3:14" x14ac:dyDescent="0.2"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3:14" x14ac:dyDescent="0.2"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3:14" x14ac:dyDescent="0.2"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3:14" x14ac:dyDescent="0.2"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3:14" x14ac:dyDescent="0.2"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3:14" x14ac:dyDescent="0.2"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3:14" x14ac:dyDescent="0.2"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3:14" x14ac:dyDescent="0.2"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3:14" x14ac:dyDescent="0.2"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3:14" x14ac:dyDescent="0.2"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3:14" x14ac:dyDescent="0.2"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3:14" x14ac:dyDescent="0.2"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3:14" x14ac:dyDescent="0.2"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3:14" x14ac:dyDescent="0.2"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3:14" x14ac:dyDescent="0.2"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3:14" x14ac:dyDescent="0.2"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3:14" x14ac:dyDescent="0.2"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3:14" x14ac:dyDescent="0.2"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3:14" x14ac:dyDescent="0.2"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3:14" x14ac:dyDescent="0.2"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3:14" x14ac:dyDescent="0.2"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3:14" x14ac:dyDescent="0.2"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3:14" x14ac:dyDescent="0.2"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3:14" x14ac:dyDescent="0.2"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3:14" x14ac:dyDescent="0.2"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3:14" x14ac:dyDescent="0.2"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3:14" x14ac:dyDescent="0.2"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3:14" x14ac:dyDescent="0.2"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3:14" x14ac:dyDescent="0.2"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3:14" x14ac:dyDescent="0.2"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3:14" x14ac:dyDescent="0.2"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3:14" x14ac:dyDescent="0.2"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3:14" x14ac:dyDescent="0.2"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3:14" x14ac:dyDescent="0.2"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3:14" x14ac:dyDescent="0.2"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3:14" x14ac:dyDescent="0.2"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3:14" x14ac:dyDescent="0.2"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3:14" x14ac:dyDescent="0.2"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3:14" x14ac:dyDescent="0.2"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3:14" x14ac:dyDescent="0.2"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3:14" x14ac:dyDescent="0.2"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3:14" x14ac:dyDescent="0.2"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3:14" x14ac:dyDescent="0.2"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3:14" x14ac:dyDescent="0.2"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3:14" x14ac:dyDescent="0.2"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3:14" x14ac:dyDescent="0.2"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3:14" x14ac:dyDescent="0.2"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3:14" x14ac:dyDescent="0.2"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3:14" x14ac:dyDescent="0.2"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3:14" x14ac:dyDescent="0.2"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3:14" x14ac:dyDescent="0.2"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3:14" x14ac:dyDescent="0.2"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3:14" x14ac:dyDescent="0.2"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3:14" x14ac:dyDescent="0.2"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3:14" x14ac:dyDescent="0.2"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3:14" x14ac:dyDescent="0.2"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3:14" x14ac:dyDescent="0.2"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3:14" x14ac:dyDescent="0.2"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3:14" x14ac:dyDescent="0.2"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3:14" x14ac:dyDescent="0.2"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3:14" x14ac:dyDescent="0.2"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3:14" x14ac:dyDescent="0.2"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3:14" x14ac:dyDescent="0.2"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3:14" x14ac:dyDescent="0.2"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3:14" x14ac:dyDescent="0.2"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3:14" x14ac:dyDescent="0.2"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3:14" x14ac:dyDescent="0.2"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3:14" x14ac:dyDescent="0.2"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3:14" x14ac:dyDescent="0.2"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3:14" x14ac:dyDescent="0.2"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3:14" x14ac:dyDescent="0.2"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3:14" x14ac:dyDescent="0.2"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3:14" x14ac:dyDescent="0.2"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3:14" x14ac:dyDescent="0.2"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3:14" x14ac:dyDescent="0.2"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3:14" x14ac:dyDescent="0.2"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3:14" x14ac:dyDescent="0.2"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3:14" x14ac:dyDescent="0.2"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3:14" x14ac:dyDescent="0.2"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3:14" x14ac:dyDescent="0.2"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3:14" x14ac:dyDescent="0.2"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3:14" x14ac:dyDescent="0.2"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3:14" x14ac:dyDescent="0.2"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3:14" x14ac:dyDescent="0.2"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3:14" x14ac:dyDescent="0.2"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3:14" x14ac:dyDescent="0.2"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3:14" x14ac:dyDescent="0.2"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3:14" x14ac:dyDescent="0.2"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3:14" x14ac:dyDescent="0.2"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3:14" x14ac:dyDescent="0.2"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3:14" x14ac:dyDescent="0.2"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3:14" x14ac:dyDescent="0.2"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3:14" x14ac:dyDescent="0.2"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3:14" x14ac:dyDescent="0.2"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3:14" x14ac:dyDescent="0.2"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3:14" x14ac:dyDescent="0.2"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3:14" x14ac:dyDescent="0.2"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3:14" x14ac:dyDescent="0.2"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3:14" x14ac:dyDescent="0.2"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3:14" x14ac:dyDescent="0.2"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3:14" x14ac:dyDescent="0.2"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3:14" x14ac:dyDescent="0.2"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3:14" x14ac:dyDescent="0.2"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3:14" x14ac:dyDescent="0.2"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3:14" x14ac:dyDescent="0.2"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3:14" x14ac:dyDescent="0.2"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3:14" x14ac:dyDescent="0.2"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3:14" x14ac:dyDescent="0.2"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3:14" x14ac:dyDescent="0.2"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3:14" x14ac:dyDescent="0.2"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3:14" x14ac:dyDescent="0.2"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3:14" x14ac:dyDescent="0.2"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3:14" x14ac:dyDescent="0.2"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3:14" x14ac:dyDescent="0.2"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3:14" x14ac:dyDescent="0.2"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3:14" x14ac:dyDescent="0.2"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3:14" x14ac:dyDescent="0.2"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3:14" x14ac:dyDescent="0.2"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3:14" x14ac:dyDescent="0.2"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3:14" x14ac:dyDescent="0.2"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3:14" x14ac:dyDescent="0.2"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3:14" x14ac:dyDescent="0.2"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3:14" x14ac:dyDescent="0.2"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3:14" x14ac:dyDescent="0.2"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3:14" x14ac:dyDescent="0.2"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3:14" x14ac:dyDescent="0.2"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3:14" x14ac:dyDescent="0.2"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3:14" x14ac:dyDescent="0.2"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3:14" x14ac:dyDescent="0.2"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3:14" x14ac:dyDescent="0.2"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3:14" x14ac:dyDescent="0.2"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3:14" x14ac:dyDescent="0.2"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3:14" x14ac:dyDescent="0.2"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3:14" x14ac:dyDescent="0.2"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3:14" x14ac:dyDescent="0.2"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3:14" x14ac:dyDescent="0.2"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3:14" x14ac:dyDescent="0.2"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3:14" x14ac:dyDescent="0.2"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3:14" x14ac:dyDescent="0.2"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3:14" x14ac:dyDescent="0.2"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3:14" x14ac:dyDescent="0.2"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3:14" x14ac:dyDescent="0.2"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3:14" x14ac:dyDescent="0.2"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3:14" x14ac:dyDescent="0.2"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3:14" x14ac:dyDescent="0.2"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3:14" x14ac:dyDescent="0.2"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3:14" x14ac:dyDescent="0.2"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3:14" x14ac:dyDescent="0.2"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3:14" x14ac:dyDescent="0.2"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3:14" x14ac:dyDescent="0.2"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3:14" x14ac:dyDescent="0.2"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3:14" x14ac:dyDescent="0.2"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3:14" x14ac:dyDescent="0.2"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3:14" x14ac:dyDescent="0.2"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3:14" x14ac:dyDescent="0.2"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3:14" x14ac:dyDescent="0.2"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3:14" x14ac:dyDescent="0.2"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3:14" x14ac:dyDescent="0.2"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3:14" x14ac:dyDescent="0.2"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3:14" x14ac:dyDescent="0.2"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3:14" x14ac:dyDescent="0.2"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3:14" x14ac:dyDescent="0.2"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3:14" x14ac:dyDescent="0.2"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3:14" x14ac:dyDescent="0.2"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3:14" x14ac:dyDescent="0.2"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3:14" x14ac:dyDescent="0.2"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3:14" x14ac:dyDescent="0.2"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3:14" x14ac:dyDescent="0.2"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3:14" x14ac:dyDescent="0.2"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3:14" x14ac:dyDescent="0.2"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3:14" x14ac:dyDescent="0.2"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3:14" x14ac:dyDescent="0.2"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3:14" x14ac:dyDescent="0.2"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3:14" x14ac:dyDescent="0.2"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3:14" x14ac:dyDescent="0.2"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3:14" x14ac:dyDescent="0.2"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3:14" x14ac:dyDescent="0.2"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3:14" x14ac:dyDescent="0.2"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3:14" x14ac:dyDescent="0.2"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3:14" x14ac:dyDescent="0.2"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3:14" x14ac:dyDescent="0.2"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3:14" x14ac:dyDescent="0.2"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3:14" x14ac:dyDescent="0.2"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3:14" x14ac:dyDescent="0.2"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3:14" x14ac:dyDescent="0.2"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3:14" x14ac:dyDescent="0.2"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3:14" x14ac:dyDescent="0.2"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3:14" x14ac:dyDescent="0.2"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3:14" x14ac:dyDescent="0.2"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3:14" x14ac:dyDescent="0.2"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3:14" x14ac:dyDescent="0.2"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3:14" x14ac:dyDescent="0.2"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3:14" x14ac:dyDescent="0.2"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3:14" x14ac:dyDescent="0.2"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3:14" x14ac:dyDescent="0.2"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3:14" x14ac:dyDescent="0.2"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3:14" x14ac:dyDescent="0.2"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3:14" x14ac:dyDescent="0.2"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3:14" x14ac:dyDescent="0.2"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3:14" x14ac:dyDescent="0.2"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3:14" x14ac:dyDescent="0.2"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3:14" x14ac:dyDescent="0.2"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3:14" x14ac:dyDescent="0.2"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3:14" x14ac:dyDescent="0.2"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3:14" x14ac:dyDescent="0.2"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3:14" x14ac:dyDescent="0.2"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3:14" x14ac:dyDescent="0.2"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3:14" x14ac:dyDescent="0.2"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3:14" x14ac:dyDescent="0.2"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3:14" x14ac:dyDescent="0.2"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3:14" x14ac:dyDescent="0.2"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3:14" x14ac:dyDescent="0.2"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3:14" x14ac:dyDescent="0.2"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3:14" x14ac:dyDescent="0.2"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3:14" x14ac:dyDescent="0.2"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3:14" x14ac:dyDescent="0.2"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3:14" x14ac:dyDescent="0.2"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3:14" x14ac:dyDescent="0.2"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3:14" x14ac:dyDescent="0.2"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3:14" x14ac:dyDescent="0.2"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3:14" x14ac:dyDescent="0.2"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3:14" x14ac:dyDescent="0.2"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3:14" x14ac:dyDescent="0.2"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3:14" x14ac:dyDescent="0.2"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3:14" x14ac:dyDescent="0.2"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3:14" x14ac:dyDescent="0.2"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3:14" x14ac:dyDescent="0.2"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3:14" x14ac:dyDescent="0.2"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3:14" x14ac:dyDescent="0.2"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3:14" x14ac:dyDescent="0.2"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3:14" x14ac:dyDescent="0.2"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3:14" x14ac:dyDescent="0.2"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3:14" x14ac:dyDescent="0.2"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3:14" x14ac:dyDescent="0.2"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3:14" x14ac:dyDescent="0.2"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3:14" x14ac:dyDescent="0.2"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3:14" x14ac:dyDescent="0.2"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3:14" x14ac:dyDescent="0.2"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3:14" x14ac:dyDescent="0.2"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3:14" x14ac:dyDescent="0.2"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3:14" x14ac:dyDescent="0.2"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3:14" x14ac:dyDescent="0.2"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3:14" x14ac:dyDescent="0.2"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3:14" x14ac:dyDescent="0.2"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3:14" x14ac:dyDescent="0.2"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3:14" x14ac:dyDescent="0.2"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3:14" x14ac:dyDescent="0.2"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3:14" x14ac:dyDescent="0.2"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3:14" x14ac:dyDescent="0.2"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3:14" x14ac:dyDescent="0.2"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3:14" x14ac:dyDescent="0.2"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3:14" x14ac:dyDescent="0.2"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3:14" x14ac:dyDescent="0.2"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3:14" x14ac:dyDescent="0.2"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3:14" x14ac:dyDescent="0.2"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3:14" x14ac:dyDescent="0.2"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3:14" x14ac:dyDescent="0.2"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3:14" x14ac:dyDescent="0.2"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3:14" x14ac:dyDescent="0.2"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3:14" x14ac:dyDescent="0.2"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3:14" x14ac:dyDescent="0.2"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3:14" x14ac:dyDescent="0.2"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3:14" x14ac:dyDescent="0.2"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3:14" x14ac:dyDescent="0.2"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3:14" x14ac:dyDescent="0.2"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3:14" x14ac:dyDescent="0.2"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3:14" x14ac:dyDescent="0.2"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3:14" x14ac:dyDescent="0.2"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3:14" x14ac:dyDescent="0.2"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3:14" x14ac:dyDescent="0.2"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3:14" x14ac:dyDescent="0.2"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3:14" x14ac:dyDescent="0.2"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3:14" x14ac:dyDescent="0.2"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3:14" x14ac:dyDescent="0.2"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3:14" x14ac:dyDescent="0.2"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3:14" x14ac:dyDescent="0.2"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3:14" x14ac:dyDescent="0.2"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3:14" x14ac:dyDescent="0.2"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3:14" x14ac:dyDescent="0.2"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3:14" x14ac:dyDescent="0.2"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3:14" x14ac:dyDescent="0.2"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3:14" x14ac:dyDescent="0.2"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3:14" x14ac:dyDescent="0.2"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3:14" x14ac:dyDescent="0.2"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3:14" x14ac:dyDescent="0.2"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3:14" x14ac:dyDescent="0.2"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3:14" x14ac:dyDescent="0.2"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3:14" x14ac:dyDescent="0.2"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3:14" x14ac:dyDescent="0.2"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3:14" x14ac:dyDescent="0.2"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3:14" x14ac:dyDescent="0.2"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3:14" x14ac:dyDescent="0.2"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3:14" x14ac:dyDescent="0.2"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3:14" x14ac:dyDescent="0.2"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3:14" x14ac:dyDescent="0.2"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3:14" x14ac:dyDescent="0.2"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3:14" x14ac:dyDescent="0.2"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3:14" x14ac:dyDescent="0.2"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3:14" x14ac:dyDescent="0.2"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3:14" x14ac:dyDescent="0.2"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3:14" x14ac:dyDescent="0.2"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3:14" x14ac:dyDescent="0.2"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3:14" x14ac:dyDescent="0.2"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3:14" x14ac:dyDescent="0.2"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3:14" x14ac:dyDescent="0.2"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3:14" x14ac:dyDescent="0.2"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3:14" x14ac:dyDescent="0.2"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3:14" x14ac:dyDescent="0.2"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3:14" x14ac:dyDescent="0.2"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3:14" x14ac:dyDescent="0.2"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3:14" x14ac:dyDescent="0.2"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3:14" x14ac:dyDescent="0.2"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3:14" x14ac:dyDescent="0.2"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3:14" x14ac:dyDescent="0.2"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3:14" x14ac:dyDescent="0.2"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3:14" x14ac:dyDescent="0.2"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3:14" x14ac:dyDescent="0.2"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3:14" x14ac:dyDescent="0.2"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3:14" x14ac:dyDescent="0.2"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3:14" x14ac:dyDescent="0.2"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3:14" x14ac:dyDescent="0.2"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3:14" x14ac:dyDescent="0.2"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3:14" x14ac:dyDescent="0.2"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3:14" x14ac:dyDescent="0.2"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3:14" x14ac:dyDescent="0.2"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3:14" x14ac:dyDescent="0.2"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3:14" x14ac:dyDescent="0.2"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3:14" x14ac:dyDescent="0.2"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3:14" x14ac:dyDescent="0.2"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3:14" x14ac:dyDescent="0.2"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3:14" x14ac:dyDescent="0.2"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3:14" x14ac:dyDescent="0.2"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3:14" x14ac:dyDescent="0.2"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3:14" x14ac:dyDescent="0.2"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3:14" x14ac:dyDescent="0.2"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3:14" x14ac:dyDescent="0.2"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3:14" x14ac:dyDescent="0.2"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3:14" x14ac:dyDescent="0.2"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3:14" x14ac:dyDescent="0.2"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3:14" x14ac:dyDescent="0.2"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3:14" x14ac:dyDescent="0.2"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3:14" x14ac:dyDescent="0.2"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3:14" x14ac:dyDescent="0.2"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3:14" x14ac:dyDescent="0.2"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3:14" x14ac:dyDescent="0.2"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3:14" x14ac:dyDescent="0.2"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3:14" x14ac:dyDescent="0.2"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3:14" x14ac:dyDescent="0.2"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3:14" x14ac:dyDescent="0.2"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3:14" x14ac:dyDescent="0.2"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3:14" x14ac:dyDescent="0.2"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3:14" x14ac:dyDescent="0.2"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3:14" x14ac:dyDescent="0.2"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3:14" x14ac:dyDescent="0.2"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3:14" x14ac:dyDescent="0.2"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3:14" x14ac:dyDescent="0.2"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3:14" x14ac:dyDescent="0.2"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3:14" x14ac:dyDescent="0.2"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3:14" x14ac:dyDescent="0.2"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3:14" x14ac:dyDescent="0.2"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3:14" x14ac:dyDescent="0.2"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3:14" x14ac:dyDescent="0.2"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3:14" x14ac:dyDescent="0.2"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3:14" x14ac:dyDescent="0.2"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3:14" x14ac:dyDescent="0.2"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3:14" x14ac:dyDescent="0.2"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3:14" x14ac:dyDescent="0.2"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3:14" x14ac:dyDescent="0.2"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3:14" x14ac:dyDescent="0.2"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3:14" x14ac:dyDescent="0.2"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3:14" x14ac:dyDescent="0.2"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3:14" x14ac:dyDescent="0.2"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3:14" x14ac:dyDescent="0.2"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3:14" x14ac:dyDescent="0.2"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3:14" x14ac:dyDescent="0.2"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3:14" x14ac:dyDescent="0.2"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3:14" x14ac:dyDescent="0.2"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3:14" x14ac:dyDescent="0.2"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</sheetData>
  <mergeCells count="14">
    <mergeCell ref="A115:M115"/>
    <mergeCell ref="A7:B7"/>
    <mergeCell ref="C4:C6"/>
    <mergeCell ref="D5:E5"/>
    <mergeCell ref="F5:G5"/>
    <mergeCell ref="A1:M1"/>
    <mergeCell ref="A2:M2"/>
    <mergeCell ref="A3:M3"/>
    <mergeCell ref="H4:M4"/>
    <mergeCell ref="A4:B6"/>
    <mergeCell ref="L5:M5"/>
    <mergeCell ref="D4:G4"/>
    <mergeCell ref="H5:I5"/>
    <mergeCell ref="J5:K5"/>
  </mergeCells>
  <phoneticPr fontId="1" type="noConversion"/>
  <pageMargins left="0.7" right="0.7" top="0.8" bottom="0.44" header="0.3" footer="0.26"/>
  <pageSetup fitToHeight="0" orientation="landscape" r:id="rId1"/>
  <headerFooter alignWithMargins="0"/>
  <rowBreaks count="3" manualBreakCount="3">
    <brk id="38" max="12" man="1"/>
    <brk id="66" max="12" man="1"/>
    <brk id="102" max="12" man="1"/>
  </rowBreaks>
  <ignoredErrors>
    <ignoredError sqref="E7 E9 E15 E22 C15 C22 E29 C29 A39:IV39 G7 G9 G15 G22 G29 I7 I9 I15 I22 I29 K7 K9 K15 K22 K29 A49:IV49 A59:IV59 A67:IV67 A78:IV78 A94:IV94 A103:IV10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H Marlene Tibbs</cp:lastModifiedBy>
  <cp:lastPrinted>2020-01-14T17:35:29Z</cp:lastPrinted>
  <dcterms:created xsi:type="dcterms:W3CDTF">2005-10-17T17:44:27Z</dcterms:created>
  <dcterms:modified xsi:type="dcterms:W3CDTF">2020-01-23T16:40:13Z</dcterms:modified>
</cp:coreProperties>
</file>