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9\"/>
    </mc:Choice>
  </mc:AlternateContent>
  <xr:revisionPtr revIDLastSave="0" documentId="13_ncr:1_{BE61FC01-5B07-47F5-AB3D-30D87CBF512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3" i="3" l="1"/>
  <c r="K113" i="3"/>
  <c r="I113" i="3"/>
  <c r="G113" i="3"/>
  <c r="E113" i="3"/>
  <c r="M112" i="3"/>
  <c r="K112" i="3"/>
  <c r="I112" i="3"/>
  <c r="G112" i="3"/>
  <c r="E112" i="3"/>
  <c r="M111" i="3"/>
  <c r="K111" i="3"/>
  <c r="I111" i="3"/>
  <c r="G111" i="3"/>
  <c r="E111" i="3"/>
  <c r="M110" i="3"/>
  <c r="K110" i="3"/>
  <c r="I110" i="3"/>
  <c r="G110" i="3"/>
  <c r="E110" i="3"/>
  <c r="M109" i="3"/>
  <c r="K109" i="3"/>
  <c r="I109" i="3"/>
  <c r="G109" i="3"/>
  <c r="E109" i="3"/>
  <c r="M108" i="3"/>
  <c r="K108" i="3"/>
  <c r="I108" i="3"/>
  <c r="G108" i="3"/>
  <c r="E108" i="3"/>
  <c r="M107" i="3"/>
  <c r="K107" i="3"/>
  <c r="I107" i="3"/>
  <c r="G107" i="3"/>
  <c r="E107" i="3"/>
  <c r="M106" i="3"/>
  <c r="K106" i="3"/>
  <c r="I106" i="3"/>
  <c r="G106" i="3"/>
  <c r="E106" i="3"/>
  <c r="M105" i="3"/>
  <c r="K105" i="3"/>
  <c r="I105" i="3"/>
  <c r="G105" i="3"/>
  <c r="E105" i="3"/>
  <c r="L104" i="3"/>
  <c r="M104" i="3"/>
  <c r="K104" i="3"/>
  <c r="J104" i="3"/>
  <c r="H104" i="3"/>
  <c r="I104" i="3"/>
  <c r="F104" i="3"/>
  <c r="G104" i="3"/>
  <c r="D104" i="3"/>
  <c r="E104" i="3"/>
  <c r="C104" i="3"/>
  <c r="M103" i="3"/>
  <c r="K103" i="3"/>
  <c r="I103" i="3"/>
  <c r="G103" i="3"/>
  <c r="E103" i="3"/>
  <c r="M102" i="3"/>
  <c r="K102" i="3"/>
  <c r="I102" i="3"/>
  <c r="G102" i="3"/>
  <c r="E102" i="3"/>
  <c r="M101" i="3"/>
  <c r="K101" i="3"/>
  <c r="I101" i="3"/>
  <c r="G101" i="3"/>
  <c r="E101" i="3"/>
  <c r="M100" i="3"/>
  <c r="K100" i="3"/>
  <c r="I100" i="3"/>
  <c r="G100" i="3"/>
  <c r="E100" i="3"/>
  <c r="M99" i="3"/>
  <c r="K99" i="3"/>
  <c r="I99" i="3"/>
  <c r="G99" i="3"/>
  <c r="E99" i="3"/>
  <c r="M98" i="3"/>
  <c r="K98" i="3"/>
  <c r="I98" i="3"/>
  <c r="G98" i="3"/>
  <c r="E98" i="3"/>
  <c r="M97" i="3"/>
  <c r="K97" i="3"/>
  <c r="I97" i="3"/>
  <c r="G97" i="3"/>
  <c r="E97" i="3"/>
  <c r="M96" i="3"/>
  <c r="K96" i="3"/>
  <c r="I96" i="3"/>
  <c r="G96" i="3"/>
  <c r="E96" i="3"/>
  <c r="L95" i="3"/>
  <c r="J95" i="3"/>
  <c r="H95" i="3"/>
  <c r="I95" i="3"/>
  <c r="F95" i="3"/>
  <c r="G95" i="3"/>
  <c r="E95" i="3"/>
  <c r="D95" i="3"/>
  <c r="C95" i="3"/>
  <c r="M95" i="3"/>
  <c r="M94" i="3"/>
  <c r="K94" i="3"/>
  <c r="I94" i="3"/>
  <c r="G94" i="3"/>
  <c r="E94" i="3"/>
  <c r="M93" i="3"/>
  <c r="K93" i="3"/>
  <c r="I93" i="3"/>
  <c r="G93" i="3"/>
  <c r="E93" i="3"/>
  <c r="M92" i="3"/>
  <c r="K92" i="3"/>
  <c r="I92" i="3"/>
  <c r="G92" i="3"/>
  <c r="E92" i="3"/>
  <c r="M91" i="3"/>
  <c r="K91" i="3"/>
  <c r="I91" i="3"/>
  <c r="G91" i="3"/>
  <c r="E91" i="3"/>
  <c r="M90" i="3"/>
  <c r="K90" i="3"/>
  <c r="I90" i="3"/>
  <c r="G90" i="3"/>
  <c r="E90" i="3"/>
  <c r="M89" i="3"/>
  <c r="K89" i="3"/>
  <c r="I89" i="3"/>
  <c r="G89" i="3"/>
  <c r="E89" i="3"/>
  <c r="M88" i="3"/>
  <c r="K88" i="3"/>
  <c r="I88" i="3"/>
  <c r="G88" i="3"/>
  <c r="E88" i="3"/>
  <c r="M87" i="3"/>
  <c r="K87" i="3"/>
  <c r="I87" i="3"/>
  <c r="G87" i="3"/>
  <c r="E87" i="3"/>
  <c r="M86" i="3"/>
  <c r="K86" i="3"/>
  <c r="I86" i="3"/>
  <c r="G86" i="3"/>
  <c r="E86" i="3"/>
  <c r="M85" i="3"/>
  <c r="K85" i="3"/>
  <c r="I85" i="3"/>
  <c r="G85" i="3"/>
  <c r="E85" i="3"/>
  <c r="M84" i="3"/>
  <c r="K84" i="3"/>
  <c r="I84" i="3"/>
  <c r="G84" i="3"/>
  <c r="E84" i="3"/>
  <c r="M83" i="3"/>
  <c r="K83" i="3"/>
  <c r="I83" i="3"/>
  <c r="G83" i="3"/>
  <c r="E83" i="3"/>
  <c r="M82" i="3"/>
  <c r="K82" i="3"/>
  <c r="I82" i="3"/>
  <c r="G82" i="3"/>
  <c r="E82" i="3"/>
  <c r="M81" i="3"/>
  <c r="K81" i="3"/>
  <c r="I81" i="3"/>
  <c r="G81" i="3"/>
  <c r="E81" i="3"/>
  <c r="M80" i="3"/>
  <c r="K80" i="3"/>
  <c r="I80" i="3"/>
  <c r="G80" i="3"/>
  <c r="E80" i="3"/>
  <c r="L79" i="3"/>
  <c r="M79" i="3"/>
  <c r="J79" i="3"/>
  <c r="H79" i="3"/>
  <c r="F79" i="3"/>
  <c r="G79" i="3"/>
  <c r="D79" i="3"/>
  <c r="E79" i="3"/>
  <c r="C79" i="3"/>
  <c r="K79" i="3"/>
  <c r="M78" i="3"/>
  <c r="K78" i="3"/>
  <c r="I78" i="3"/>
  <c r="G78" i="3"/>
  <c r="E78" i="3"/>
  <c r="M77" i="3"/>
  <c r="K77" i="3"/>
  <c r="I77" i="3"/>
  <c r="G77" i="3"/>
  <c r="E77" i="3"/>
  <c r="M76" i="3"/>
  <c r="K76" i="3"/>
  <c r="I76" i="3"/>
  <c r="G76" i="3"/>
  <c r="E76" i="3"/>
  <c r="M75" i="3"/>
  <c r="K75" i="3"/>
  <c r="I75" i="3"/>
  <c r="G75" i="3"/>
  <c r="E75" i="3"/>
  <c r="M74" i="3"/>
  <c r="K74" i="3"/>
  <c r="I74" i="3"/>
  <c r="G74" i="3"/>
  <c r="E74" i="3"/>
  <c r="M73" i="3"/>
  <c r="K73" i="3"/>
  <c r="I73" i="3"/>
  <c r="G73" i="3"/>
  <c r="E73" i="3"/>
  <c r="M72" i="3"/>
  <c r="K72" i="3"/>
  <c r="I72" i="3"/>
  <c r="G72" i="3"/>
  <c r="E72" i="3"/>
  <c r="M71" i="3"/>
  <c r="K71" i="3"/>
  <c r="I71" i="3"/>
  <c r="G71" i="3"/>
  <c r="E71" i="3"/>
  <c r="M70" i="3"/>
  <c r="K70" i="3"/>
  <c r="I70" i="3"/>
  <c r="G70" i="3"/>
  <c r="E70" i="3"/>
  <c r="M69" i="3"/>
  <c r="K69" i="3"/>
  <c r="I69" i="3"/>
  <c r="G69" i="3"/>
  <c r="E69" i="3"/>
  <c r="L68" i="3"/>
  <c r="M68" i="3"/>
  <c r="J68" i="3"/>
  <c r="K68" i="3"/>
  <c r="I68" i="3"/>
  <c r="H68" i="3"/>
  <c r="F68" i="3"/>
  <c r="G68" i="3"/>
  <c r="D68" i="3"/>
  <c r="E68" i="3"/>
  <c r="C68" i="3"/>
  <c r="M67" i="3"/>
  <c r="K67" i="3"/>
  <c r="I67" i="3"/>
  <c r="G67" i="3"/>
  <c r="E67" i="3"/>
  <c r="M66" i="3"/>
  <c r="K66" i="3"/>
  <c r="I66" i="3"/>
  <c r="G66" i="3"/>
  <c r="E66" i="3"/>
  <c r="M65" i="3"/>
  <c r="K65" i="3"/>
  <c r="I65" i="3"/>
  <c r="G65" i="3"/>
  <c r="E65" i="3"/>
  <c r="M64" i="3"/>
  <c r="K64" i="3"/>
  <c r="I64" i="3"/>
  <c r="G64" i="3"/>
  <c r="E64" i="3"/>
  <c r="M63" i="3"/>
  <c r="K63" i="3"/>
  <c r="I63" i="3"/>
  <c r="G63" i="3"/>
  <c r="E63" i="3"/>
  <c r="M62" i="3"/>
  <c r="K62" i="3"/>
  <c r="I62" i="3"/>
  <c r="G62" i="3"/>
  <c r="E62" i="3"/>
  <c r="M61" i="3"/>
  <c r="K61" i="3"/>
  <c r="I61" i="3"/>
  <c r="G61" i="3"/>
  <c r="E61" i="3"/>
  <c r="L60" i="3"/>
  <c r="M60" i="3"/>
  <c r="J60" i="3"/>
  <c r="K60" i="3"/>
  <c r="H60" i="3"/>
  <c r="I60" i="3"/>
  <c r="G60" i="3"/>
  <c r="F60" i="3"/>
  <c r="D60" i="3"/>
  <c r="E60" i="3"/>
  <c r="C60" i="3"/>
  <c r="M59" i="3"/>
  <c r="K59" i="3"/>
  <c r="I59" i="3"/>
  <c r="G59" i="3"/>
  <c r="E59" i="3"/>
  <c r="M58" i="3"/>
  <c r="K58" i="3"/>
  <c r="I58" i="3"/>
  <c r="G58" i="3"/>
  <c r="E58" i="3"/>
  <c r="M57" i="3"/>
  <c r="K57" i="3"/>
  <c r="I57" i="3"/>
  <c r="G57" i="3"/>
  <c r="E57" i="3"/>
  <c r="M56" i="3"/>
  <c r="K56" i="3"/>
  <c r="I56" i="3"/>
  <c r="G56" i="3"/>
  <c r="E56" i="3"/>
  <c r="M55" i="3"/>
  <c r="K55" i="3"/>
  <c r="I55" i="3"/>
  <c r="G55" i="3"/>
  <c r="E55" i="3"/>
  <c r="M54" i="3"/>
  <c r="K54" i="3"/>
  <c r="I54" i="3"/>
  <c r="G54" i="3"/>
  <c r="E54" i="3"/>
  <c r="M53" i="3"/>
  <c r="K53" i="3"/>
  <c r="I53" i="3"/>
  <c r="G53" i="3"/>
  <c r="E53" i="3"/>
  <c r="M52" i="3"/>
  <c r="K52" i="3"/>
  <c r="I52" i="3"/>
  <c r="G52" i="3"/>
  <c r="E52" i="3"/>
  <c r="M51" i="3"/>
  <c r="K51" i="3"/>
  <c r="I51" i="3"/>
  <c r="G51" i="3"/>
  <c r="E51" i="3"/>
  <c r="L50" i="3"/>
  <c r="M50" i="3"/>
  <c r="J50" i="3"/>
  <c r="K50" i="3"/>
  <c r="H50" i="3"/>
  <c r="I50" i="3"/>
  <c r="G50" i="3"/>
  <c r="F50" i="3"/>
  <c r="D50" i="3"/>
  <c r="E50" i="3"/>
  <c r="C50" i="3"/>
  <c r="M49" i="3"/>
  <c r="K49" i="3"/>
  <c r="I49" i="3"/>
  <c r="G49" i="3"/>
  <c r="E49" i="3"/>
  <c r="M48" i="3"/>
  <c r="K48" i="3"/>
  <c r="I48" i="3"/>
  <c r="G48" i="3"/>
  <c r="E48" i="3"/>
  <c r="M47" i="3"/>
  <c r="K47" i="3"/>
  <c r="I47" i="3"/>
  <c r="G47" i="3"/>
  <c r="E47" i="3"/>
  <c r="M46" i="3"/>
  <c r="K46" i="3"/>
  <c r="I46" i="3"/>
  <c r="G46" i="3"/>
  <c r="E46" i="3"/>
  <c r="M45" i="3"/>
  <c r="K45" i="3"/>
  <c r="I45" i="3"/>
  <c r="G45" i="3"/>
  <c r="E45" i="3"/>
  <c r="M44" i="3"/>
  <c r="K44" i="3"/>
  <c r="I44" i="3"/>
  <c r="G44" i="3"/>
  <c r="E44" i="3"/>
  <c r="M43" i="3"/>
  <c r="K43" i="3"/>
  <c r="I43" i="3"/>
  <c r="G43" i="3"/>
  <c r="E43" i="3"/>
  <c r="M42" i="3"/>
  <c r="K42" i="3"/>
  <c r="I42" i="3"/>
  <c r="G42" i="3"/>
  <c r="E42" i="3"/>
  <c r="M41" i="3"/>
  <c r="K41" i="3"/>
  <c r="I41" i="3"/>
  <c r="G41" i="3"/>
  <c r="E41" i="3"/>
  <c r="L40" i="3"/>
  <c r="M40" i="3"/>
  <c r="J40" i="3"/>
  <c r="K40" i="3"/>
  <c r="H40" i="3"/>
  <c r="I40" i="3"/>
  <c r="G40" i="3"/>
  <c r="F40" i="3"/>
  <c r="D40" i="3"/>
  <c r="E40" i="3"/>
  <c r="C40" i="3"/>
  <c r="M39" i="3"/>
  <c r="K39" i="3"/>
  <c r="I39" i="3"/>
  <c r="G39" i="3"/>
  <c r="E39" i="3"/>
  <c r="M38" i="3"/>
  <c r="K38" i="3"/>
  <c r="I38" i="3"/>
  <c r="G38" i="3"/>
  <c r="E38" i="3"/>
  <c r="M37" i="3"/>
  <c r="K37" i="3"/>
  <c r="I37" i="3"/>
  <c r="G37" i="3"/>
  <c r="E37" i="3"/>
  <c r="M36" i="3"/>
  <c r="K36" i="3"/>
  <c r="I36" i="3"/>
  <c r="G36" i="3"/>
  <c r="E36" i="3"/>
  <c r="M35" i="3"/>
  <c r="K35" i="3"/>
  <c r="I35" i="3"/>
  <c r="G35" i="3"/>
  <c r="E35" i="3"/>
  <c r="M34" i="3"/>
  <c r="K34" i="3"/>
  <c r="I34" i="3"/>
  <c r="G34" i="3"/>
  <c r="E34" i="3"/>
  <c r="M33" i="3"/>
  <c r="K33" i="3"/>
  <c r="I33" i="3"/>
  <c r="G33" i="3"/>
  <c r="E33" i="3"/>
  <c r="M32" i="3"/>
  <c r="K32" i="3"/>
  <c r="I32" i="3"/>
  <c r="G32" i="3"/>
  <c r="E32" i="3"/>
  <c r="M31" i="3"/>
  <c r="K31" i="3"/>
  <c r="I31" i="3"/>
  <c r="G31" i="3"/>
  <c r="E31" i="3"/>
  <c r="L30" i="3"/>
  <c r="M30" i="3"/>
  <c r="J30" i="3"/>
  <c r="K30" i="3"/>
  <c r="H30" i="3"/>
  <c r="I30" i="3"/>
  <c r="G30" i="3"/>
  <c r="F30" i="3"/>
  <c r="D30" i="3"/>
  <c r="E30" i="3"/>
  <c r="C30" i="3"/>
  <c r="M29" i="3"/>
  <c r="K29" i="3"/>
  <c r="I29" i="3"/>
  <c r="G29" i="3"/>
  <c r="E29" i="3"/>
  <c r="M28" i="3"/>
  <c r="K28" i="3"/>
  <c r="I28" i="3"/>
  <c r="G28" i="3"/>
  <c r="E28" i="3"/>
  <c r="M27" i="3"/>
  <c r="K27" i="3"/>
  <c r="I27" i="3"/>
  <c r="G27" i="3"/>
  <c r="E27" i="3"/>
  <c r="M26" i="3"/>
  <c r="K26" i="3"/>
  <c r="I26" i="3"/>
  <c r="G26" i="3"/>
  <c r="E26" i="3"/>
  <c r="M25" i="3"/>
  <c r="K25" i="3"/>
  <c r="I25" i="3"/>
  <c r="G25" i="3"/>
  <c r="E25" i="3"/>
  <c r="M24" i="3"/>
  <c r="K24" i="3"/>
  <c r="I24" i="3"/>
  <c r="G24" i="3"/>
  <c r="E24" i="3"/>
  <c r="L23" i="3"/>
  <c r="J23" i="3"/>
  <c r="K23" i="3"/>
  <c r="H23" i="3"/>
  <c r="I23" i="3"/>
  <c r="F23" i="3"/>
  <c r="D23" i="3"/>
  <c r="C23" i="3"/>
  <c r="G23" i="3"/>
  <c r="M22" i="3"/>
  <c r="K22" i="3"/>
  <c r="I22" i="3"/>
  <c r="G22" i="3"/>
  <c r="E22" i="3"/>
  <c r="M21" i="3"/>
  <c r="K21" i="3"/>
  <c r="I21" i="3"/>
  <c r="G21" i="3"/>
  <c r="E21" i="3"/>
  <c r="M20" i="3"/>
  <c r="K20" i="3"/>
  <c r="I20" i="3"/>
  <c r="G20" i="3"/>
  <c r="E20" i="3"/>
  <c r="M19" i="3"/>
  <c r="K19" i="3"/>
  <c r="I19" i="3"/>
  <c r="G19" i="3"/>
  <c r="E19" i="3"/>
  <c r="M18" i="3"/>
  <c r="K18" i="3"/>
  <c r="I18" i="3"/>
  <c r="G18" i="3"/>
  <c r="E18" i="3"/>
  <c r="M17" i="3"/>
  <c r="K17" i="3"/>
  <c r="I17" i="3"/>
  <c r="G17" i="3"/>
  <c r="E17" i="3"/>
  <c r="L16" i="3"/>
  <c r="M16" i="3"/>
  <c r="J16" i="3"/>
  <c r="J8" i="3"/>
  <c r="I16" i="3"/>
  <c r="H16" i="3"/>
  <c r="F16" i="3"/>
  <c r="G16" i="3"/>
  <c r="D16" i="3"/>
  <c r="E16" i="3"/>
  <c r="C16" i="3"/>
  <c r="M15" i="3"/>
  <c r="K15" i="3"/>
  <c r="I15" i="3"/>
  <c r="G15" i="3"/>
  <c r="E15" i="3"/>
  <c r="M14" i="3"/>
  <c r="K14" i="3"/>
  <c r="I14" i="3"/>
  <c r="G14" i="3"/>
  <c r="E14" i="3"/>
  <c r="M13" i="3"/>
  <c r="K13" i="3"/>
  <c r="I13" i="3"/>
  <c r="G13" i="3"/>
  <c r="E13" i="3"/>
  <c r="M12" i="3"/>
  <c r="K12" i="3"/>
  <c r="I12" i="3"/>
  <c r="G12" i="3"/>
  <c r="E12" i="3"/>
  <c r="M11" i="3"/>
  <c r="K11" i="3"/>
  <c r="I11" i="3"/>
  <c r="G11" i="3"/>
  <c r="E11" i="3"/>
  <c r="M10" i="3"/>
  <c r="L10" i="3"/>
  <c r="L8" i="3"/>
  <c r="J10" i="3"/>
  <c r="K10" i="3"/>
  <c r="H10" i="3"/>
  <c r="I10" i="3"/>
  <c r="F10" i="3"/>
  <c r="F8" i="3"/>
  <c r="E10" i="3"/>
  <c r="D10" i="3"/>
  <c r="D8" i="3"/>
  <c r="C10" i="3"/>
  <c r="H8" i="3"/>
  <c r="I8" i="3"/>
  <c r="C8" i="3"/>
  <c r="K8" i="3"/>
  <c r="M8" i="3"/>
  <c r="G8" i="3"/>
  <c r="K16" i="3"/>
  <c r="E23" i="3"/>
  <c r="M23" i="3"/>
  <c r="I79" i="3"/>
  <c r="K95" i="3"/>
  <c r="G10" i="3"/>
  <c r="E8" i="3"/>
</calcChain>
</file>

<file path=xl/sharedStrings.xml><?xml version="1.0" encoding="utf-8"?>
<sst xmlns="http://schemas.openxmlformats.org/spreadsheetml/2006/main" count="130" uniqueCount="122">
  <si>
    <t>Table H-2.</t>
  </si>
  <si>
    <t>For the 12-Month Period Ending December 31, 2019</t>
  </si>
  <si>
    <t>Circuit and District</t>
  </si>
  <si>
    <t>Cases Activated</t>
  </si>
  <si>
    <t>Interview Status</t>
  </si>
  <si>
    <t>Types of Pretrial Services Report</t>
  </si>
  <si>
    <t>Interviewed</t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</si>
  <si>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</si>
  <si>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</si>
  <si>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</si>
  <si>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</si>
  <si>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</si>
  <si>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</si>
  <si>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</si>
  <si>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</si>
  <si>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</si>
  <si>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</si>
  <si>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</si>
  <si>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</si>
  <si>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</si>
  <si>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</si>
  <si>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</si>
  <si>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</si>
  <si>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</si>
  <si>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</si>
  <si>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</si>
  <si>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</si>
  <si>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</si>
  <si>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</si>
  <si>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</si>
  <si>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</si>
  <si>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</si>
  <si>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</si>
  <si>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</si>
  <si>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</si>
  <si>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</si>
  <si>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</si>
  <si>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</si>
  <si>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</si>
  <si>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</si>
  <si>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</si>
  <si>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</si>
  <si>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</si>
  <si>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</si>
  <si>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</si>
  <si>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</si>
  <si>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</si>
  <si>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</si>
  <si>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</si>
  <si>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</si>
  <si>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</si>
  <si>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</si>
  <si>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</si>
  <si>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</si>
  <si>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</si>
  <si>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</si>
  <si>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</si>
  <si>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</si>
  <si>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</si>
  <si>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</si>
  <si>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</si>
  <si>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</si>
  <si>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</si>
  <si>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</si>
  <si>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</si>
  <si>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</si>
  <si>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</si>
  <si>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</si>
  <si>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</si>
  <si>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</si>
  <si>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</si>
  <si>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</si>
  <si>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</si>
  <si>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</si>
  <si>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</si>
  <si>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</si>
  <si>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</si>
  <si>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</si>
  <si>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</si>
  <si>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</si>
  <si>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</si>
  <si>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</si>
  <si>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</si>
  <si>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</si>
  <si>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</si>
  <si>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</si>
  <si>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</si>
  <si>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</si>
  <si>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</si>
  <si>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</si>
  <si>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</si>
  <si>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</si>
  <si>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</si>
  <si>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</si>
  <si>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</si>
  <si>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</si>
  <si>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</si>
  <si>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</si>
  <si>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</si>
  <si>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</si>
  <si>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</si>
  <si>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</si>
  <si>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</si>
  <si>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</si>
  <si>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</si>
  <si>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</si>
  <si>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</si>
  <si>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</si>
  <si>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</si>
  <si>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</si>
  <si>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</si>
  <si>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</si>
  <si>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</si>
  <si>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</si>
  <si>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</si>
  <si>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</si>
  <si>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</si>
  <si>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1</t>
    </r>
    <r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</si>
  <si>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>
      <t>2</t>
    </r>
    <r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</si>
  <si>
    <t>U.S. District Courts—Pretrial Services Interviews and Types of Pretrial Services Reports</t>
  </si>
  <si>
    <r>
      <t xml:space="preserve">Prebail Reports </t>
    </r>
    <r>
      <rPr>
        <b/>
        <vertAlign val="superscript"/>
        <sz val="9"/>
        <rFont val="Arial"/>
        <family val="2"/>
      </rPr>
      <t>2</t>
    </r>
  </si>
  <si>
    <r>
      <t xml:space="preserve">Not Interviewed 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</si>
</sst>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wrapText="1"/>
    </xf>
    <xf numFmtId="0" fontId="10" fillId="0" borderId="0" xfId="1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U1943"/>
  <sheetViews>
    <sheetView tabSelected="1" zoomScaleNormal="100" workbookViewId="0">
      <selection activeCell="Q12" sqref="Q12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spans="1:21" s="1" customFormat="1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"/>
      <c r="O1" s="3"/>
      <c r="P1" s="3"/>
      <c r="Q1" s="3"/>
      <c r="R1" s="3"/>
      <c r="S1" s="3"/>
      <c r="T1" s="3"/>
      <c r="U1" s="3"/>
    </row>
    <row r="2" spans="1:21" ht="15.75" x14ac:dyDescent="0.25">
      <c r="A2" s="33" t="s">
        <v>119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1" ht="15.75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21" x14ac:dyDescent="0.2">
      <c r="A4" s="36" t="s">
        <v>2</v>
      </c>
      <c r="B4" s="37"/>
      <c r="C4" s="26" t="s">
        <v>3</v>
      </c>
      <c r="D4" s="29" t="s">
        <v>4</v>
      </c>
      <c r="E4" s="35"/>
      <c r="F4" s="35"/>
      <c r="G4" s="35"/>
      <c r="H4" s="29" t="s">
        <v>5</v>
      </c>
      <c r="I4" s="35"/>
      <c r="J4" s="35"/>
      <c r="K4" s="35"/>
      <c r="L4" s="35"/>
      <c r="M4" s="35"/>
    </row>
    <row r="5" spans="1:21" ht="18" customHeight="1" x14ac:dyDescent="0.2">
      <c r="A5" s="38"/>
      <c r="B5" s="39"/>
      <c r="C5" s="27"/>
      <c r="D5" s="29" t="s">
        <v>6</v>
      </c>
      <c r="E5" s="30"/>
      <c r="F5" s="31" t="s">
        <v>121</v>
      </c>
      <c r="G5" s="31"/>
      <c r="H5" s="29" t="s">
        <v>120</v>
      </c>
      <c r="I5" s="30"/>
      <c r="J5" s="31" t="s">
        <v>7</v>
      </c>
      <c r="K5" s="42"/>
      <c r="L5" s="31" t="s">
        <v>8</v>
      </c>
      <c r="M5" s="31"/>
    </row>
    <row r="6" spans="1:21" ht="25.7" customHeight="1" x14ac:dyDescent="0.2">
      <c r="A6" s="40"/>
      <c r="B6" s="41"/>
      <c r="C6" s="28"/>
      <c r="D6" s="20" t="s">
        <v>9</v>
      </c>
      <c r="E6" s="20" t="s">
        <v>10</v>
      </c>
      <c r="F6" s="21" t="s">
        <v>9</v>
      </c>
      <c r="G6" s="21" t="s">
        <v>10</v>
      </c>
      <c r="H6" s="22" t="s">
        <v>9</v>
      </c>
      <c r="I6" s="23" t="s">
        <v>10</v>
      </c>
      <c r="J6" s="21" t="s">
        <v>9</v>
      </c>
      <c r="K6" s="20" t="s">
        <v>10</v>
      </c>
      <c r="L6" s="21" t="s">
        <v>9</v>
      </c>
      <c r="M6" s="22" t="s">
        <v>10</v>
      </c>
    </row>
    <row r="7" spans="1:21" ht="14.25" customHeight="1" x14ac:dyDescent="0.2"/>
    <row r="8" spans="1:21" s="18" customFormat="1" x14ac:dyDescent="0.2">
      <c r="A8" s="25" t="s">
        <v>11</v>
      </c>
      <c r="B8" s="25"/>
      <c r="C8" s="15">
        <f>SUM(D8,F8)</f>
        <v>110130</v>
      </c>
      <c r="D8" s="15">
        <f>SUM(D10,D16,D23,D30,D40,D50,D60,D68,D79,D95,D104)</f>
        <v>58800</v>
      </c>
      <c r="E8" s="16">
        <f>IF(D8=0,".0",D8/C8*100)</f>
        <v>53.391446472350857</v>
      </c>
      <c r="F8" s="15">
        <f>SUM(F10,F16,F23,F30,F40,F50,F60,F68,F79,F95,F104)</f>
        <v>51330</v>
      </c>
      <c r="G8" s="16">
        <f>IF(F8=0,".0",F8/C8*100)</f>
        <v>46.608553527649143</v>
      </c>
      <c r="H8" s="15">
        <f>SUM(H10,H16,H23,H30,H40,H50,H60,H68,H79,H95,H104)</f>
        <v>102052</v>
      </c>
      <c r="I8" s="16">
        <f>IF(H8=0,".0",H8/C8*100)</f>
        <v>92.665032234631795</v>
      </c>
      <c r="J8" s="15">
        <f>SUM(J10,J16,J23,J30,J40,J50,J60,J68,J79,J95,J104)</f>
        <v>2787</v>
      </c>
      <c r="K8" s="16">
        <f>IF(J8=0,".0",J8/C8*100)</f>
        <v>2.5306456006537728</v>
      </c>
      <c r="L8" s="15">
        <f>SUM(L10,L16,L23,L30,L40,L50,L60,L68,L79,L95,L104)</f>
        <v>5291</v>
      </c>
      <c r="M8" s="16">
        <f>IF(L8=0,".0",L8/C8*100)</f>
        <v>4.8043221647144287</v>
      </c>
      <c r="N8" s="17"/>
    </row>
    <row r="9" spans="1:21" s="18" customFormat="1" x14ac:dyDescent="0.2">
      <c r="C9" s="15"/>
      <c r="D9" s="15"/>
      <c r="E9" s="19"/>
      <c r="F9" s="15"/>
      <c r="G9" s="19"/>
      <c r="H9" s="15"/>
      <c r="I9" s="19"/>
      <c r="J9" s="15"/>
      <c r="K9" s="19"/>
      <c r="L9" s="15"/>
      <c r="M9" s="17"/>
      <c r="N9" s="17"/>
    </row>
    <row r="10" spans="1:21" s="18" customFormat="1" ht="21" customHeight="1" x14ac:dyDescent="0.2">
      <c r="A10" s="18" t="s">
        <v>12</v>
      </c>
      <c r="C10" s="15">
        <f>SUM(C11:C15)</f>
        <v>2746</v>
      </c>
      <c r="D10" s="15">
        <f>SUM(D11:D15)</f>
        <v>1771</v>
      </c>
      <c r="E10" s="16">
        <f t="shared" ref="E10:E73" si="0">IF(D10=0,".0",D10/C10*100)</f>
        <v>64.493809176984712</v>
      </c>
      <c r="F10" s="15">
        <f>SUM(F11:F15)</f>
        <v>975</v>
      </c>
      <c r="G10" s="16">
        <f t="shared" ref="G10:G73" si="1">IF(F10=0,".0",F10/C10*100)</f>
        <v>35.506190823015295</v>
      </c>
      <c r="H10" s="15">
        <f>SUM(H11:H15)</f>
        <v>2411</v>
      </c>
      <c r="I10" s="16">
        <f t="shared" ref="I10:I73" si="2">IF(H10=0,".0",H10/C10*100)</f>
        <v>87.800436999271668</v>
      </c>
      <c r="J10" s="15">
        <f>SUM(J11:J15)</f>
        <v>16</v>
      </c>
      <c r="K10" s="16">
        <f t="shared" ref="K10:K73" si="3">IF(J10=0,".0",J10/C10*100)</f>
        <v>0.58266569555717407</v>
      </c>
      <c r="L10" s="15">
        <f>SUM(L11:L15)</f>
        <v>319</v>
      </c>
      <c r="M10" s="16">
        <f t="shared" ref="M10:M73" si="4">IF(L10=0,".0",L10/C10*100)</f>
        <v>11.616897305171157</v>
      </c>
      <c r="N10" s="17"/>
    </row>
    <row r="11" spans="1:21" ht="21" customHeight="1" x14ac:dyDescent="0.2">
      <c r="A11" s="2"/>
      <c r="B11" s="2" t="s">
        <v>13</v>
      </c>
      <c r="C11" s="5">
        <v>293</v>
      </c>
      <c r="D11" s="5">
        <v>175</v>
      </c>
      <c r="E11" s="6">
        <f t="shared" si="0"/>
        <v>59.726962457337883</v>
      </c>
      <c r="F11" s="5">
        <v>118</v>
      </c>
      <c r="G11" s="6">
        <f t="shared" si="1"/>
        <v>40.273037542662117</v>
      </c>
      <c r="H11" s="5">
        <v>242</v>
      </c>
      <c r="I11" s="6">
        <f t="shared" si="2"/>
        <v>82.593856655290097</v>
      </c>
      <c r="J11" s="5">
        <v>2</v>
      </c>
      <c r="K11" s="6">
        <f t="shared" si="3"/>
        <v>0.68259385665529015</v>
      </c>
      <c r="L11" s="5">
        <v>49</v>
      </c>
      <c r="M11" s="6">
        <f t="shared" si="4"/>
        <v>16.723549488054605</v>
      </c>
      <c r="N11" s="4"/>
    </row>
    <row r="12" spans="1:21" x14ac:dyDescent="0.2">
      <c r="A12" s="2"/>
      <c r="B12" s="2" t="s">
        <v>14</v>
      </c>
      <c r="C12" s="5">
        <v>766</v>
      </c>
      <c r="D12" s="5">
        <v>423</v>
      </c>
      <c r="E12" s="6">
        <f t="shared" si="0"/>
        <v>55.221932114882513</v>
      </c>
      <c r="F12" s="5">
        <v>343</v>
      </c>
      <c r="G12" s="6">
        <f t="shared" si="1"/>
        <v>44.778067885117494</v>
      </c>
      <c r="H12" s="5">
        <v>559</v>
      </c>
      <c r="I12" s="6">
        <f t="shared" si="2"/>
        <v>72.976501305483026</v>
      </c>
      <c r="J12" s="5">
        <v>2</v>
      </c>
      <c r="K12" s="6">
        <f t="shared" si="3"/>
        <v>0.26109660574412535</v>
      </c>
      <c r="L12" s="5">
        <v>205</v>
      </c>
      <c r="M12" s="6">
        <f t="shared" si="4"/>
        <v>26.762402088772845</v>
      </c>
      <c r="N12" s="4"/>
    </row>
    <row r="13" spans="1:21" x14ac:dyDescent="0.2">
      <c r="A13" s="2"/>
      <c r="B13" s="2" t="s">
        <v>15</v>
      </c>
      <c r="C13" s="5">
        <v>280</v>
      </c>
      <c r="D13" s="5">
        <v>194</v>
      </c>
      <c r="E13" s="6">
        <f t="shared" si="0"/>
        <v>69.285714285714278</v>
      </c>
      <c r="F13" s="5">
        <v>86</v>
      </c>
      <c r="G13" s="6">
        <f t="shared" si="1"/>
        <v>30.714285714285715</v>
      </c>
      <c r="H13" s="5">
        <v>225</v>
      </c>
      <c r="I13" s="6">
        <f t="shared" si="2"/>
        <v>80.357142857142861</v>
      </c>
      <c r="J13" s="5">
        <v>2</v>
      </c>
      <c r="K13" s="6">
        <f t="shared" si="3"/>
        <v>0.7142857142857143</v>
      </c>
      <c r="L13" s="5">
        <v>53</v>
      </c>
      <c r="M13" s="6">
        <f t="shared" si="4"/>
        <v>18.928571428571427</v>
      </c>
      <c r="N13" s="4"/>
    </row>
    <row r="14" spans="1:21" x14ac:dyDescent="0.2">
      <c r="A14" s="2"/>
      <c r="B14" s="2" t="s">
        <v>16</v>
      </c>
      <c r="C14" s="5">
        <v>155</v>
      </c>
      <c r="D14" s="5">
        <v>94</v>
      </c>
      <c r="E14" s="6">
        <f t="shared" si="0"/>
        <v>60.645161290322577</v>
      </c>
      <c r="F14" s="5">
        <v>61</v>
      </c>
      <c r="G14" s="6">
        <f t="shared" si="1"/>
        <v>39.354838709677423</v>
      </c>
      <c r="H14" s="5">
        <v>153</v>
      </c>
      <c r="I14" s="6">
        <f t="shared" si="2"/>
        <v>98.709677419354833</v>
      </c>
      <c r="J14" s="5">
        <v>0</v>
      </c>
      <c r="K14" s="6" t="str">
        <f t="shared" si="3"/>
        <v>.0</v>
      </c>
      <c r="L14" s="5">
        <v>2</v>
      </c>
      <c r="M14" s="6">
        <f t="shared" si="4"/>
        <v>1.2903225806451613</v>
      </c>
      <c r="N14" s="4"/>
    </row>
    <row r="15" spans="1:21" x14ac:dyDescent="0.2">
      <c r="A15" s="2"/>
      <c r="B15" s="2" t="s">
        <v>17</v>
      </c>
      <c r="C15" s="5">
        <v>1252</v>
      </c>
      <c r="D15" s="5">
        <v>885</v>
      </c>
      <c r="E15" s="6">
        <f t="shared" si="0"/>
        <v>70.686900958466452</v>
      </c>
      <c r="F15" s="5">
        <v>367</v>
      </c>
      <c r="G15" s="6">
        <f t="shared" si="1"/>
        <v>29.313099041533548</v>
      </c>
      <c r="H15" s="5">
        <v>1232</v>
      </c>
      <c r="I15" s="6">
        <f t="shared" si="2"/>
        <v>98.402555910543128</v>
      </c>
      <c r="J15" s="5">
        <v>10</v>
      </c>
      <c r="K15" s="6">
        <f t="shared" si="3"/>
        <v>0.79872204472843444</v>
      </c>
      <c r="L15" s="5">
        <v>10</v>
      </c>
      <c r="M15" s="6">
        <f t="shared" si="4"/>
        <v>0.79872204472843444</v>
      </c>
      <c r="N15" s="4"/>
    </row>
    <row r="16" spans="1:21" s="18" customFormat="1" ht="21" customHeight="1" x14ac:dyDescent="0.2">
      <c r="A16" s="18" t="s">
        <v>18</v>
      </c>
      <c r="C16" s="15">
        <f>SUM(C17:C22)</f>
        <v>3983</v>
      </c>
      <c r="D16" s="15">
        <f>SUM(D17:D22)</f>
        <v>3214</v>
      </c>
      <c r="E16" s="16">
        <f t="shared" si="0"/>
        <v>80.692945016319356</v>
      </c>
      <c r="F16" s="15">
        <f>SUM(F17:F22)</f>
        <v>769</v>
      </c>
      <c r="G16" s="16">
        <f t="shared" si="1"/>
        <v>19.307054983680644</v>
      </c>
      <c r="H16" s="15">
        <f>SUM(H17:H22)</f>
        <v>3790</v>
      </c>
      <c r="I16" s="16">
        <f t="shared" si="2"/>
        <v>95.154406226462456</v>
      </c>
      <c r="J16" s="15">
        <f>SUM(J17:J22)</f>
        <v>118</v>
      </c>
      <c r="K16" s="16">
        <f t="shared" si="3"/>
        <v>2.9625910118001508</v>
      </c>
      <c r="L16" s="15">
        <f>SUM(L17:L22)</f>
        <v>75</v>
      </c>
      <c r="M16" s="16">
        <f t="shared" si="4"/>
        <v>1.8830027617373839</v>
      </c>
      <c r="N16" s="17"/>
    </row>
    <row r="17" spans="1:14" ht="21" customHeight="1" x14ac:dyDescent="0.2">
      <c r="A17" s="2"/>
      <c r="B17" s="2" t="s">
        <v>19</v>
      </c>
      <c r="C17" s="5">
        <v>494</v>
      </c>
      <c r="D17" s="5">
        <v>353</v>
      </c>
      <c r="E17" s="6">
        <f t="shared" si="0"/>
        <v>71.457489878542518</v>
      </c>
      <c r="F17" s="5">
        <v>141</v>
      </c>
      <c r="G17" s="6">
        <f t="shared" si="1"/>
        <v>28.542510121457486</v>
      </c>
      <c r="H17" s="5">
        <v>414</v>
      </c>
      <c r="I17" s="6">
        <f t="shared" si="2"/>
        <v>83.805668016194332</v>
      </c>
      <c r="J17" s="5">
        <v>39</v>
      </c>
      <c r="K17" s="6">
        <f t="shared" si="3"/>
        <v>7.8947368421052628</v>
      </c>
      <c r="L17" s="5">
        <v>41</v>
      </c>
      <c r="M17" s="6">
        <f t="shared" si="4"/>
        <v>8.2995951417004061</v>
      </c>
      <c r="N17" s="4"/>
    </row>
    <row r="18" spans="1:14" x14ac:dyDescent="0.2">
      <c r="A18" s="2"/>
      <c r="B18" s="2" t="s">
        <v>20</v>
      </c>
      <c r="C18" s="5">
        <v>428</v>
      </c>
      <c r="D18" s="5">
        <v>324</v>
      </c>
      <c r="E18" s="6">
        <f t="shared" si="0"/>
        <v>75.700934579439249</v>
      </c>
      <c r="F18" s="5">
        <v>104</v>
      </c>
      <c r="G18" s="6">
        <f t="shared" si="1"/>
        <v>24.299065420560748</v>
      </c>
      <c r="H18" s="5">
        <v>424</v>
      </c>
      <c r="I18" s="6">
        <f t="shared" si="2"/>
        <v>99.065420560747668</v>
      </c>
      <c r="J18" s="5">
        <v>0</v>
      </c>
      <c r="K18" s="6" t="str">
        <f t="shared" si="3"/>
        <v>.0</v>
      </c>
      <c r="L18" s="5">
        <v>4</v>
      </c>
      <c r="M18" s="6">
        <f t="shared" si="4"/>
        <v>0.93457943925233633</v>
      </c>
      <c r="N18" s="4"/>
    </row>
    <row r="19" spans="1:14" x14ac:dyDescent="0.2">
      <c r="A19" s="2"/>
      <c r="B19" s="2" t="s">
        <v>21</v>
      </c>
      <c r="C19" s="5">
        <v>827</v>
      </c>
      <c r="D19" s="5">
        <v>787</v>
      </c>
      <c r="E19" s="6">
        <f t="shared" si="0"/>
        <v>95.163240628778723</v>
      </c>
      <c r="F19" s="5">
        <v>40</v>
      </c>
      <c r="G19" s="6">
        <f t="shared" si="1"/>
        <v>4.836759371221282</v>
      </c>
      <c r="H19" s="5">
        <v>809</v>
      </c>
      <c r="I19" s="6">
        <f t="shared" si="2"/>
        <v>97.823458282950426</v>
      </c>
      <c r="J19" s="5">
        <v>10</v>
      </c>
      <c r="K19" s="6">
        <f t="shared" si="3"/>
        <v>1.2091898428053205</v>
      </c>
      <c r="L19" s="5">
        <v>8</v>
      </c>
      <c r="M19" s="6">
        <f t="shared" si="4"/>
        <v>0.96735187424425628</v>
      </c>
      <c r="N19" s="4"/>
    </row>
    <row r="20" spans="1:14" x14ac:dyDescent="0.2">
      <c r="A20" s="2"/>
      <c r="B20" s="2" t="s">
        <v>22</v>
      </c>
      <c r="C20" s="5">
        <v>1520</v>
      </c>
      <c r="D20" s="5">
        <v>1217</v>
      </c>
      <c r="E20" s="6">
        <f t="shared" si="0"/>
        <v>80.06578947368422</v>
      </c>
      <c r="F20" s="5">
        <v>303</v>
      </c>
      <c r="G20" s="6">
        <f t="shared" si="1"/>
        <v>19.934210526315791</v>
      </c>
      <c r="H20" s="5">
        <v>1513</v>
      </c>
      <c r="I20" s="6">
        <f t="shared" si="2"/>
        <v>99.53947368421052</v>
      </c>
      <c r="J20" s="5">
        <v>6</v>
      </c>
      <c r="K20" s="6">
        <f t="shared" si="3"/>
        <v>0.39473684210526316</v>
      </c>
      <c r="L20" s="5">
        <v>1</v>
      </c>
      <c r="M20" s="6">
        <f t="shared" si="4"/>
        <v>6.5789473684210523E-2</v>
      </c>
      <c r="N20" s="4"/>
    </row>
    <row r="21" spans="1:14" x14ac:dyDescent="0.2">
      <c r="A21" s="2"/>
      <c r="B21" s="2" t="s">
        <v>23</v>
      </c>
      <c r="C21" s="5">
        <v>497</v>
      </c>
      <c r="D21" s="5">
        <v>372</v>
      </c>
      <c r="E21" s="6">
        <f t="shared" si="0"/>
        <v>74.849094567404421</v>
      </c>
      <c r="F21" s="5">
        <v>125</v>
      </c>
      <c r="G21" s="6">
        <f t="shared" si="1"/>
        <v>25.150905432595572</v>
      </c>
      <c r="H21" s="5">
        <v>438</v>
      </c>
      <c r="I21" s="6">
        <f t="shared" si="2"/>
        <v>88.128772635814883</v>
      </c>
      <c r="J21" s="5">
        <v>54</v>
      </c>
      <c r="K21" s="6">
        <f t="shared" si="3"/>
        <v>10.865191146881289</v>
      </c>
      <c r="L21" s="5">
        <v>5</v>
      </c>
      <c r="M21" s="6">
        <f t="shared" si="4"/>
        <v>1.0060362173038229</v>
      </c>
      <c r="N21" s="4"/>
    </row>
    <row r="22" spans="1:14" x14ac:dyDescent="0.2">
      <c r="A22" s="2"/>
      <c r="B22" s="2" t="s">
        <v>24</v>
      </c>
      <c r="C22" s="5">
        <v>217</v>
      </c>
      <c r="D22" s="5">
        <v>161</v>
      </c>
      <c r="E22" s="6">
        <f t="shared" si="0"/>
        <v>74.193548387096769</v>
      </c>
      <c r="F22" s="5">
        <v>56</v>
      </c>
      <c r="G22" s="6">
        <f t="shared" si="1"/>
        <v>25.806451612903224</v>
      </c>
      <c r="H22" s="5">
        <v>192</v>
      </c>
      <c r="I22" s="6">
        <f t="shared" si="2"/>
        <v>88.47926267281106</v>
      </c>
      <c r="J22" s="5">
        <v>9</v>
      </c>
      <c r="K22" s="6">
        <f t="shared" si="3"/>
        <v>4.1474654377880187</v>
      </c>
      <c r="L22" s="5">
        <v>16</v>
      </c>
      <c r="M22" s="6">
        <f t="shared" si="4"/>
        <v>7.3732718894009217</v>
      </c>
      <c r="N22" s="4"/>
    </row>
    <row r="23" spans="1:14" s="18" customFormat="1" ht="21" customHeight="1" x14ac:dyDescent="0.2">
      <c r="A23" s="18" t="s">
        <v>25</v>
      </c>
      <c r="C23" s="15">
        <f>SUM(C24:C29)</f>
        <v>3588</v>
      </c>
      <c r="D23" s="15">
        <f>SUM(D24:D29)</f>
        <v>2828</v>
      </c>
      <c r="E23" s="16">
        <f t="shared" si="0"/>
        <v>78.818283166109254</v>
      </c>
      <c r="F23" s="15">
        <f>SUM(F24:F29)</f>
        <v>760</v>
      </c>
      <c r="G23" s="16">
        <f t="shared" si="1"/>
        <v>21.181716833890746</v>
      </c>
      <c r="H23" s="15">
        <f>SUM(H24:H29)</f>
        <v>3457</v>
      </c>
      <c r="I23" s="16">
        <f t="shared" si="2"/>
        <v>96.348940914158305</v>
      </c>
      <c r="J23" s="15">
        <f>SUM(J24:J29)</f>
        <v>84</v>
      </c>
      <c r="K23" s="16">
        <f t="shared" si="3"/>
        <v>2.3411371237458192</v>
      </c>
      <c r="L23" s="15">
        <f>SUM(L24:L29)</f>
        <v>47</v>
      </c>
      <c r="M23" s="16">
        <f t="shared" si="4"/>
        <v>1.3099219620958751</v>
      </c>
      <c r="N23" s="17"/>
    </row>
    <row r="24" spans="1:14" ht="21" customHeight="1" x14ac:dyDescent="0.2">
      <c r="B24" s="2" t="s">
        <v>26</v>
      </c>
      <c r="C24" s="5">
        <v>132</v>
      </c>
      <c r="D24" s="5">
        <v>59</v>
      </c>
      <c r="E24" s="6">
        <f t="shared" si="0"/>
        <v>44.696969696969695</v>
      </c>
      <c r="F24" s="5">
        <v>73</v>
      </c>
      <c r="G24" s="6">
        <f t="shared" si="1"/>
        <v>55.303030303030297</v>
      </c>
      <c r="H24" s="5">
        <v>106</v>
      </c>
      <c r="I24" s="6">
        <f t="shared" si="2"/>
        <v>80.303030303030297</v>
      </c>
      <c r="J24" s="5">
        <v>22</v>
      </c>
      <c r="K24" s="6">
        <f t="shared" si="3"/>
        <v>16.666666666666664</v>
      </c>
      <c r="L24" s="5">
        <v>4</v>
      </c>
      <c r="M24" s="6">
        <f t="shared" si="4"/>
        <v>3.0303030303030303</v>
      </c>
      <c r="N24" s="4"/>
    </row>
    <row r="25" spans="1:14" x14ac:dyDescent="0.2">
      <c r="A25" s="2"/>
      <c r="B25" s="2" t="s">
        <v>27</v>
      </c>
      <c r="C25" s="5">
        <v>1402</v>
      </c>
      <c r="D25" s="5">
        <v>1263</v>
      </c>
      <c r="E25" s="6">
        <f t="shared" si="0"/>
        <v>90.08559201141226</v>
      </c>
      <c r="F25" s="5">
        <v>139</v>
      </c>
      <c r="G25" s="6">
        <f t="shared" si="1"/>
        <v>9.9144079885877314</v>
      </c>
      <c r="H25" s="5">
        <v>1400</v>
      </c>
      <c r="I25" s="6">
        <f t="shared" si="2"/>
        <v>99.85734664764621</v>
      </c>
      <c r="J25" s="5">
        <v>0</v>
      </c>
      <c r="K25" s="6" t="str">
        <f t="shared" si="3"/>
        <v>.0</v>
      </c>
      <c r="L25" s="5">
        <v>2</v>
      </c>
      <c r="M25" s="6">
        <f t="shared" si="4"/>
        <v>0.14265335235378032</v>
      </c>
      <c r="N25" s="4"/>
    </row>
    <row r="26" spans="1:14" x14ac:dyDescent="0.2">
      <c r="A26" s="2"/>
      <c r="B26" s="2" t="s">
        <v>28</v>
      </c>
      <c r="C26" s="5">
        <v>855</v>
      </c>
      <c r="D26" s="5">
        <v>834</v>
      </c>
      <c r="E26" s="6">
        <f t="shared" si="0"/>
        <v>97.543859649122808</v>
      </c>
      <c r="F26" s="5">
        <v>21</v>
      </c>
      <c r="G26" s="6">
        <f t="shared" si="1"/>
        <v>2.4561403508771931</v>
      </c>
      <c r="H26" s="5">
        <v>833</v>
      </c>
      <c r="I26" s="6">
        <f t="shared" si="2"/>
        <v>97.42690058479532</v>
      </c>
      <c r="J26" s="5">
        <v>20</v>
      </c>
      <c r="K26" s="6">
        <f t="shared" si="3"/>
        <v>2.3391812865497075</v>
      </c>
      <c r="L26" s="5">
        <v>2</v>
      </c>
      <c r="M26" s="6">
        <f t="shared" si="4"/>
        <v>0.23391812865497078</v>
      </c>
      <c r="N26" s="4"/>
    </row>
    <row r="27" spans="1:14" x14ac:dyDescent="0.2">
      <c r="A27" s="2"/>
      <c r="B27" s="2" t="s">
        <v>29</v>
      </c>
      <c r="C27" s="5">
        <v>420</v>
      </c>
      <c r="D27" s="5">
        <v>172</v>
      </c>
      <c r="E27" s="6">
        <f t="shared" si="0"/>
        <v>40.952380952380949</v>
      </c>
      <c r="F27" s="5">
        <v>248</v>
      </c>
      <c r="G27" s="6">
        <f t="shared" si="1"/>
        <v>59.047619047619051</v>
      </c>
      <c r="H27" s="5">
        <v>403</v>
      </c>
      <c r="I27" s="6">
        <f t="shared" si="2"/>
        <v>95.952380952380949</v>
      </c>
      <c r="J27" s="5">
        <v>3</v>
      </c>
      <c r="K27" s="6">
        <f t="shared" si="3"/>
        <v>0.7142857142857143</v>
      </c>
      <c r="L27" s="5">
        <v>14</v>
      </c>
      <c r="M27" s="6">
        <f t="shared" si="4"/>
        <v>3.3333333333333335</v>
      </c>
      <c r="N27" s="4"/>
    </row>
    <row r="28" spans="1:14" x14ac:dyDescent="0.2">
      <c r="A28" s="2"/>
      <c r="B28" s="2" t="s">
        <v>30</v>
      </c>
      <c r="C28" s="5">
        <v>641</v>
      </c>
      <c r="D28" s="5">
        <v>423</v>
      </c>
      <c r="E28" s="6">
        <f t="shared" si="0"/>
        <v>65.990639625585018</v>
      </c>
      <c r="F28" s="5">
        <v>218</v>
      </c>
      <c r="G28" s="6">
        <f t="shared" si="1"/>
        <v>34.009360374414975</v>
      </c>
      <c r="H28" s="5">
        <v>616</v>
      </c>
      <c r="I28" s="6">
        <f t="shared" si="2"/>
        <v>96.099843993759748</v>
      </c>
      <c r="J28" s="5">
        <v>23</v>
      </c>
      <c r="K28" s="6">
        <f t="shared" si="3"/>
        <v>3.5881435257410299</v>
      </c>
      <c r="L28" s="5">
        <v>2</v>
      </c>
      <c r="M28" s="6">
        <f t="shared" si="4"/>
        <v>0.31201248049921998</v>
      </c>
      <c r="N28" s="4"/>
    </row>
    <row r="29" spans="1:14" x14ac:dyDescent="0.2">
      <c r="A29" s="2"/>
      <c r="B29" s="2" t="s">
        <v>31</v>
      </c>
      <c r="C29" s="5">
        <v>138</v>
      </c>
      <c r="D29" s="5">
        <v>77</v>
      </c>
      <c r="E29" s="6">
        <f t="shared" si="0"/>
        <v>55.797101449275367</v>
      </c>
      <c r="F29" s="5">
        <v>61</v>
      </c>
      <c r="G29" s="6">
        <f t="shared" si="1"/>
        <v>44.20289855072464</v>
      </c>
      <c r="H29" s="5">
        <v>99</v>
      </c>
      <c r="I29" s="6">
        <f t="shared" si="2"/>
        <v>71.739130434782609</v>
      </c>
      <c r="J29" s="5">
        <v>16</v>
      </c>
      <c r="K29" s="6">
        <f t="shared" si="3"/>
        <v>11.594202898550725</v>
      </c>
      <c r="L29" s="5">
        <v>23</v>
      </c>
      <c r="M29" s="6">
        <f t="shared" si="4"/>
        <v>16.666666666666664</v>
      </c>
      <c r="N29" s="4"/>
    </row>
    <row r="30" spans="1:14" s="18" customFormat="1" ht="21" customHeight="1" x14ac:dyDescent="0.2">
      <c r="A30" s="18" t="s">
        <v>32</v>
      </c>
      <c r="C30" s="15">
        <f>SUM(C31:C39)</f>
        <v>6231</v>
      </c>
      <c r="D30" s="15">
        <f>SUM(D31:D39)</f>
        <v>4574</v>
      </c>
      <c r="E30" s="16">
        <f t="shared" si="0"/>
        <v>73.407157759589154</v>
      </c>
      <c r="F30" s="15">
        <f>SUM(F31:F39)</f>
        <v>1657</v>
      </c>
      <c r="G30" s="16">
        <f t="shared" si="1"/>
        <v>26.592842240410846</v>
      </c>
      <c r="H30" s="15">
        <f>SUM(H31:H39)</f>
        <v>5348</v>
      </c>
      <c r="I30" s="16">
        <f t="shared" si="2"/>
        <v>85.828919916546297</v>
      </c>
      <c r="J30" s="15">
        <f>SUM(J31:J39)</f>
        <v>205</v>
      </c>
      <c r="K30" s="16">
        <f t="shared" si="3"/>
        <v>3.2900016048788316</v>
      </c>
      <c r="L30" s="15">
        <f>SUM(L31:L39)</f>
        <v>678</v>
      </c>
      <c r="M30" s="16">
        <f t="shared" si="4"/>
        <v>10.881078478574867</v>
      </c>
      <c r="N30" s="17"/>
    </row>
    <row r="31" spans="1:14" ht="21" customHeight="1" x14ac:dyDescent="0.2">
      <c r="A31" s="2"/>
      <c r="B31" s="2" t="s">
        <v>33</v>
      </c>
      <c r="C31" s="5">
        <v>689</v>
      </c>
      <c r="D31" s="5">
        <v>669</v>
      </c>
      <c r="E31" s="6">
        <f t="shared" si="0"/>
        <v>97.09724238026125</v>
      </c>
      <c r="F31" s="5">
        <v>20</v>
      </c>
      <c r="G31" s="6">
        <f t="shared" si="1"/>
        <v>2.9027576197387517</v>
      </c>
      <c r="H31" s="5">
        <v>653</v>
      </c>
      <c r="I31" s="6">
        <f t="shared" si="2"/>
        <v>94.775036284470247</v>
      </c>
      <c r="J31" s="5">
        <v>10</v>
      </c>
      <c r="K31" s="6">
        <f t="shared" si="3"/>
        <v>1.4513788098693758</v>
      </c>
      <c r="L31" s="5">
        <v>26</v>
      </c>
      <c r="M31" s="6">
        <f t="shared" si="4"/>
        <v>3.7735849056603774</v>
      </c>
      <c r="N31" s="4"/>
    </row>
    <row r="32" spans="1:14" x14ac:dyDescent="0.2">
      <c r="A32" s="2"/>
      <c r="B32" s="2" t="s">
        <v>34</v>
      </c>
      <c r="C32" s="5">
        <v>1088</v>
      </c>
      <c r="D32" s="5">
        <v>659</v>
      </c>
      <c r="E32" s="6">
        <f t="shared" si="0"/>
        <v>60.569852941176471</v>
      </c>
      <c r="F32" s="5">
        <v>429</v>
      </c>
      <c r="G32" s="6">
        <f t="shared" si="1"/>
        <v>39.430147058823529</v>
      </c>
      <c r="H32" s="5">
        <v>844</v>
      </c>
      <c r="I32" s="6">
        <f t="shared" si="2"/>
        <v>77.57352941176471</v>
      </c>
      <c r="J32" s="5">
        <v>4</v>
      </c>
      <c r="K32" s="6">
        <f t="shared" si="3"/>
        <v>0.36764705882352938</v>
      </c>
      <c r="L32" s="5">
        <v>240</v>
      </c>
      <c r="M32" s="6">
        <f t="shared" si="4"/>
        <v>22.058823529411764</v>
      </c>
      <c r="N32" s="4"/>
    </row>
    <row r="33" spans="1:14" x14ac:dyDescent="0.2">
      <c r="A33" s="2"/>
      <c r="B33" s="2" t="s">
        <v>35</v>
      </c>
      <c r="C33" s="5">
        <v>403</v>
      </c>
      <c r="D33" s="5">
        <v>395</v>
      </c>
      <c r="E33" s="6">
        <f t="shared" si="0"/>
        <v>98.014888337468989</v>
      </c>
      <c r="F33" s="5">
        <v>8</v>
      </c>
      <c r="G33" s="6">
        <f t="shared" si="1"/>
        <v>1.9851116625310175</v>
      </c>
      <c r="H33" s="5">
        <v>389</v>
      </c>
      <c r="I33" s="6">
        <f t="shared" si="2"/>
        <v>96.526054590570723</v>
      </c>
      <c r="J33" s="5">
        <v>1</v>
      </c>
      <c r="K33" s="6">
        <f t="shared" si="3"/>
        <v>0.24813895781637718</v>
      </c>
      <c r="L33" s="5">
        <v>13</v>
      </c>
      <c r="M33" s="6">
        <f t="shared" si="4"/>
        <v>3.225806451612903</v>
      </c>
      <c r="N33" s="4"/>
    </row>
    <row r="34" spans="1:14" x14ac:dyDescent="0.2">
      <c r="A34" s="2"/>
      <c r="B34" s="2" t="s">
        <v>36</v>
      </c>
      <c r="C34" s="5">
        <v>631</v>
      </c>
      <c r="D34" s="5">
        <v>443</v>
      </c>
      <c r="E34" s="6">
        <f t="shared" si="0"/>
        <v>70.206022187004763</v>
      </c>
      <c r="F34" s="5">
        <v>188</v>
      </c>
      <c r="G34" s="6">
        <f t="shared" si="1"/>
        <v>29.793977812995248</v>
      </c>
      <c r="H34" s="5">
        <v>515</v>
      </c>
      <c r="I34" s="6">
        <f t="shared" si="2"/>
        <v>81.616481774960377</v>
      </c>
      <c r="J34" s="5">
        <v>89</v>
      </c>
      <c r="K34" s="6">
        <f t="shared" si="3"/>
        <v>14.104595879556259</v>
      </c>
      <c r="L34" s="5">
        <v>27</v>
      </c>
      <c r="M34" s="6">
        <f t="shared" si="4"/>
        <v>4.2789223454833598</v>
      </c>
      <c r="N34" s="4"/>
    </row>
    <row r="35" spans="1:14" x14ac:dyDescent="0.2">
      <c r="A35" s="2"/>
      <c r="B35" s="2" t="s">
        <v>37</v>
      </c>
      <c r="C35" s="5">
        <v>890</v>
      </c>
      <c r="D35" s="5">
        <v>710</v>
      </c>
      <c r="E35" s="6">
        <f t="shared" si="0"/>
        <v>79.775280898876403</v>
      </c>
      <c r="F35" s="5">
        <v>180</v>
      </c>
      <c r="G35" s="6">
        <f t="shared" si="1"/>
        <v>20.224719101123593</v>
      </c>
      <c r="H35" s="5">
        <v>788</v>
      </c>
      <c r="I35" s="6">
        <f t="shared" si="2"/>
        <v>88.539325842696627</v>
      </c>
      <c r="J35" s="5">
        <v>32</v>
      </c>
      <c r="K35" s="6">
        <f t="shared" si="3"/>
        <v>3.5955056179775284</v>
      </c>
      <c r="L35" s="5">
        <v>70</v>
      </c>
      <c r="M35" s="6">
        <f t="shared" si="4"/>
        <v>7.8651685393258424</v>
      </c>
      <c r="N35" s="4"/>
    </row>
    <row r="36" spans="1:14" x14ac:dyDescent="0.2">
      <c r="A36" s="2"/>
      <c r="B36" s="2" t="s">
        <v>38</v>
      </c>
      <c r="C36" s="5">
        <v>1438</v>
      </c>
      <c r="D36" s="5">
        <v>855</v>
      </c>
      <c r="E36" s="6">
        <f t="shared" si="0"/>
        <v>59.457579972183581</v>
      </c>
      <c r="F36" s="5">
        <v>583</v>
      </c>
      <c r="G36" s="6">
        <f t="shared" si="1"/>
        <v>40.542420027816412</v>
      </c>
      <c r="H36" s="5">
        <v>1219</v>
      </c>
      <c r="I36" s="6">
        <f t="shared" si="2"/>
        <v>84.770514603616135</v>
      </c>
      <c r="J36" s="5">
        <v>27</v>
      </c>
      <c r="K36" s="6">
        <f t="shared" si="3"/>
        <v>1.8776077885952713</v>
      </c>
      <c r="L36" s="5">
        <v>192</v>
      </c>
      <c r="M36" s="6">
        <f t="shared" si="4"/>
        <v>13.351877607788595</v>
      </c>
      <c r="N36" s="4"/>
    </row>
    <row r="37" spans="1:14" x14ac:dyDescent="0.2">
      <c r="A37" s="2"/>
      <c r="B37" s="2" t="s">
        <v>39</v>
      </c>
      <c r="C37" s="5">
        <v>386</v>
      </c>
      <c r="D37" s="5">
        <v>306</v>
      </c>
      <c r="E37" s="6">
        <f t="shared" si="0"/>
        <v>79.274611398963728</v>
      </c>
      <c r="F37" s="5">
        <v>80</v>
      </c>
      <c r="G37" s="6">
        <f t="shared" si="1"/>
        <v>20.725388601036268</v>
      </c>
      <c r="H37" s="5">
        <v>329</v>
      </c>
      <c r="I37" s="6">
        <f t="shared" si="2"/>
        <v>85.233160621761655</v>
      </c>
      <c r="J37" s="5">
        <v>19</v>
      </c>
      <c r="K37" s="6">
        <f t="shared" si="3"/>
        <v>4.9222797927461137</v>
      </c>
      <c r="L37" s="5">
        <v>38</v>
      </c>
      <c r="M37" s="6">
        <f t="shared" si="4"/>
        <v>9.8445595854922274</v>
      </c>
      <c r="N37" s="4"/>
    </row>
    <row r="38" spans="1:14" x14ac:dyDescent="0.2">
      <c r="A38" s="2"/>
      <c r="B38" s="2" t="s">
        <v>40</v>
      </c>
      <c r="C38" s="5">
        <v>343</v>
      </c>
      <c r="D38" s="5">
        <v>263</v>
      </c>
      <c r="E38" s="6">
        <f t="shared" si="0"/>
        <v>76.67638483965014</v>
      </c>
      <c r="F38" s="5">
        <v>80</v>
      </c>
      <c r="G38" s="6">
        <f t="shared" si="1"/>
        <v>23.323615160349853</v>
      </c>
      <c r="H38" s="5">
        <v>287</v>
      </c>
      <c r="I38" s="6">
        <f t="shared" si="2"/>
        <v>83.673469387755105</v>
      </c>
      <c r="J38" s="5">
        <v>22</v>
      </c>
      <c r="K38" s="6">
        <f t="shared" si="3"/>
        <v>6.4139941690962097</v>
      </c>
      <c r="L38" s="5">
        <v>34</v>
      </c>
      <c r="M38" s="6">
        <f t="shared" si="4"/>
        <v>9.9125364431486886</v>
      </c>
      <c r="N38" s="4"/>
    </row>
    <row r="39" spans="1:14" x14ac:dyDescent="0.2">
      <c r="A39" s="2"/>
      <c r="B39" s="2" t="s">
        <v>41</v>
      </c>
      <c r="C39" s="5">
        <v>363</v>
      </c>
      <c r="D39" s="5">
        <v>274</v>
      </c>
      <c r="E39" s="6">
        <f t="shared" si="0"/>
        <v>75.48209366391184</v>
      </c>
      <c r="F39" s="5">
        <v>89</v>
      </c>
      <c r="G39" s="6">
        <f t="shared" si="1"/>
        <v>24.517906336088156</v>
      </c>
      <c r="H39" s="5">
        <v>324</v>
      </c>
      <c r="I39" s="6">
        <f t="shared" si="2"/>
        <v>89.256198347107443</v>
      </c>
      <c r="J39" s="5">
        <v>1</v>
      </c>
      <c r="K39" s="6">
        <f t="shared" si="3"/>
        <v>0.27548209366391185</v>
      </c>
      <c r="L39" s="5">
        <v>38</v>
      </c>
      <c r="M39" s="6">
        <f t="shared" si="4"/>
        <v>10.46831955922865</v>
      </c>
      <c r="N39" s="4"/>
    </row>
    <row r="40" spans="1:14" s="18" customFormat="1" ht="21" customHeight="1" x14ac:dyDescent="0.2">
      <c r="A40" s="18" t="s">
        <v>42</v>
      </c>
      <c r="C40" s="15">
        <f>SUM(C41:C49)</f>
        <v>28479</v>
      </c>
      <c r="D40" s="15">
        <f>SUM(D41:D49)</f>
        <v>16706</v>
      </c>
      <c r="E40" s="16">
        <f t="shared" si="0"/>
        <v>58.660767583131431</v>
      </c>
      <c r="F40" s="15">
        <f>SUM(F41:F49)</f>
        <v>11773</v>
      </c>
      <c r="G40" s="16">
        <f t="shared" si="1"/>
        <v>41.339232416868569</v>
      </c>
      <c r="H40" s="15">
        <f>SUM(H41:H49)</f>
        <v>26113</v>
      </c>
      <c r="I40" s="16">
        <f t="shared" si="2"/>
        <v>91.692124021208613</v>
      </c>
      <c r="J40" s="15">
        <f>SUM(J41:J49)</f>
        <v>814</v>
      </c>
      <c r="K40" s="16">
        <f t="shared" si="3"/>
        <v>2.8582464271919661</v>
      </c>
      <c r="L40" s="15">
        <f>SUM(L41:L49)</f>
        <v>1552</v>
      </c>
      <c r="M40" s="16">
        <f t="shared" si="4"/>
        <v>5.4496295515994237</v>
      </c>
      <c r="N40" s="17"/>
    </row>
    <row r="41" spans="1:14" ht="21" customHeight="1" x14ac:dyDescent="0.2">
      <c r="A41" s="2"/>
      <c r="B41" s="2" t="s">
        <v>43</v>
      </c>
      <c r="C41" s="5">
        <v>343</v>
      </c>
      <c r="D41" s="5">
        <v>241</v>
      </c>
      <c r="E41" s="6">
        <f t="shared" si="0"/>
        <v>70.262390670553927</v>
      </c>
      <c r="F41" s="5">
        <v>102</v>
      </c>
      <c r="G41" s="6">
        <f t="shared" si="1"/>
        <v>29.737609329446062</v>
      </c>
      <c r="H41" s="5">
        <v>313</v>
      </c>
      <c r="I41" s="6">
        <f t="shared" si="2"/>
        <v>91.253644314868808</v>
      </c>
      <c r="J41" s="5">
        <v>21</v>
      </c>
      <c r="K41" s="6">
        <f t="shared" si="3"/>
        <v>6.1224489795918364</v>
      </c>
      <c r="L41" s="5">
        <v>9</v>
      </c>
      <c r="M41" s="6">
        <f t="shared" si="4"/>
        <v>2.6239067055393588</v>
      </c>
      <c r="N41" s="4"/>
    </row>
    <row r="42" spans="1:14" x14ac:dyDescent="0.2">
      <c r="A42" s="2"/>
      <c r="B42" s="2" t="s">
        <v>44</v>
      </c>
      <c r="C42" s="5">
        <v>198</v>
      </c>
      <c r="D42" s="5">
        <v>135</v>
      </c>
      <c r="E42" s="6">
        <f t="shared" si="0"/>
        <v>68.181818181818173</v>
      </c>
      <c r="F42" s="5">
        <v>63</v>
      </c>
      <c r="G42" s="6">
        <f t="shared" si="1"/>
        <v>31.818181818181817</v>
      </c>
      <c r="H42" s="5">
        <v>182</v>
      </c>
      <c r="I42" s="6">
        <f t="shared" si="2"/>
        <v>91.919191919191917</v>
      </c>
      <c r="J42" s="5">
        <v>5</v>
      </c>
      <c r="K42" s="6">
        <f t="shared" si="3"/>
        <v>2.5252525252525251</v>
      </c>
      <c r="L42" s="5">
        <v>11</v>
      </c>
      <c r="M42" s="6">
        <f t="shared" si="4"/>
        <v>5.5555555555555554</v>
      </c>
      <c r="N42" s="4"/>
    </row>
    <row r="43" spans="1:14" x14ac:dyDescent="0.2">
      <c r="A43" s="2"/>
      <c r="B43" s="2" t="s">
        <v>45</v>
      </c>
      <c r="C43" s="5">
        <v>408</v>
      </c>
      <c r="D43" s="5">
        <v>240</v>
      </c>
      <c r="E43" s="6">
        <f t="shared" si="0"/>
        <v>58.82352941176471</v>
      </c>
      <c r="F43" s="5">
        <v>168</v>
      </c>
      <c r="G43" s="6">
        <f t="shared" si="1"/>
        <v>41.17647058823529</v>
      </c>
      <c r="H43" s="5">
        <v>373</v>
      </c>
      <c r="I43" s="6">
        <f t="shared" si="2"/>
        <v>91.421568627450981</v>
      </c>
      <c r="J43" s="5">
        <v>12</v>
      </c>
      <c r="K43" s="6">
        <f t="shared" si="3"/>
        <v>2.9411764705882351</v>
      </c>
      <c r="L43" s="5">
        <v>23</v>
      </c>
      <c r="M43" s="6">
        <f t="shared" si="4"/>
        <v>5.6372549019607847</v>
      </c>
      <c r="N43" s="4"/>
    </row>
    <row r="44" spans="1:14" x14ac:dyDescent="0.2">
      <c r="A44" s="2"/>
      <c r="B44" s="2" t="s">
        <v>46</v>
      </c>
      <c r="C44" s="5">
        <v>198</v>
      </c>
      <c r="D44" s="5">
        <v>186</v>
      </c>
      <c r="E44" s="6">
        <f t="shared" si="0"/>
        <v>93.939393939393938</v>
      </c>
      <c r="F44" s="5">
        <v>12</v>
      </c>
      <c r="G44" s="6">
        <f t="shared" si="1"/>
        <v>6.0606060606060606</v>
      </c>
      <c r="H44" s="5">
        <v>157</v>
      </c>
      <c r="I44" s="6">
        <f t="shared" si="2"/>
        <v>79.292929292929287</v>
      </c>
      <c r="J44" s="5">
        <v>2</v>
      </c>
      <c r="K44" s="6">
        <f t="shared" si="3"/>
        <v>1.0101010101010102</v>
      </c>
      <c r="L44" s="5">
        <v>39</v>
      </c>
      <c r="M44" s="6">
        <f t="shared" si="4"/>
        <v>19.696969696969695</v>
      </c>
      <c r="N44" s="4"/>
    </row>
    <row r="45" spans="1:14" x14ac:dyDescent="0.2">
      <c r="A45" s="2"/>
      <c r="B45" s="2" t="s">
        <v>47</v>
      </c>
      <c r="C45" s="5">
        <v>557</v>
      </c>
      <c r="D45" s="5">
        <v>409</v>
      </c>
      <c r="E45" s="6">
        <f t="shared" si="0"/>
        <v>73.429084380610405</v>
      </c>
      <c r="F45" s="5">
        <v>148</v>
      </c>
      <c r="G45" s="6">
        <f t="shared" si="1"/>
        <v>26.570915619389584</v>
      </c>
      <c r="H45" s="5">
        <v>537</v>
      </c>
      <c r="I45" s="6">
        <f t="shared" si="2"/>
        <v>96.409335727109507</v>
      </c>
      <c r="J45" s="5">
        <v>2</v>
      </c>
      <c r="K45" s="6">
        <f t="shared" si="3"/>
        <v>0.35906642728904847</v>
      </c>
      <c r="L45" s="5">
        <v>18</v>
      </c>
      <c r="M45" s="6">
        <f t="shared" si="4"/>
        <v>3.2315978456014358</v>
      </c>
      <c r="N45" s="4"/>
    </row>
    <row r="46" spans="1:14" x14ac:dyDescent="0.2">
      <c r="A46" s="2"/>
      <c r="B46" s="2" t="s">
        <v>48</v>
      </c>
      <c r="C46" s="5">
        <v>1085</v>
      </c>
      <c r="D46" s="5">
        <v>908</v>
      </c>
      <c r="E46" s="6">
        <f t="shared" si="0"/>
        <v>83.686635944700456</v>
      </c>
      <c r="F46" s="5">
        <v>177</v>
      </c>
      <c r="G46" s="6">
        <f t="shared" si="1"/>
        <v>16.313364055299541</v>
      </c>
      <c r="H46" s="5">
        <v>977</v>
      </c>
      <c r="I46" s="6">
        <f t="shared" si="2"/>
        <v>90.046082949308754</v>
      </c>
      <c r="J46" s="5">
        <v>41</v>
      </c>
      <c r="K46" s="6">
        <f t="shared" si="3"/>
        <v>3.778801843317972</v>
      </c>
      <c r="L46" s="5">
        <v>67</v>
      </c>
      <c r="M46" s="6">
        <f t="shared" si="4"/>
        <v>6.1751152073732722</v>
      </c>
      <c r="N46" s="4"/>
    </row>
    <row r="47" spans="1:14" x14ac:dyDescent="0.2">
      <c r="A47" s="2"/>
      <c r="B47" s="2" t="s">
        <v>49</v>
      </c>
      <c r="C47" s="5">
        <v>987</v>
      </c>
      <c r="D47" s="5">
        <v>567</v>
      </c>
      <c r="E47" s="6">
        <f t="shared" si="0"/>
        <v>57.446808510638306</v>
      </c>
      <c r="F47" s="5">
        <v>420</v>
      </c>
      <c r="G47" s="6">
        <f t="shared" si="1"/>
        <v>42.553191489361701</v>
      </c>
      <c r="H47" s="5">
        <v>962</v>
      </c>
      <c r="I47" s="6">
        <f t="shared" si="2"/>
        <v>97.467071935157051</v>
      </c>
      <c r="J47" s="5">
        <v>13</v>
      </c>
      <c r="K47" s="6">
        <f t="shared" si="3"/>
        <v>1.3171225937183384</v>
      </c>
      <c r="L47" s="5">
        <v>12</v>
      </c>
      <c r="M47" s="6">
        <f t="shared" si="4"/>
        <v>1.21580547112462</v>
      </c>
      <c r="N47" s="4"/>
    </row>
    <row r="48" spans="1:14" x14ac:dyDescent="0.2">
      <c r="A48" s="2"/>
      <c r="B48" s="2" t="s">
        <v>50</v>
      </c>
      <c r="C48" s="5">
        <v>12810</v>
      </c>
      <c r="D48" s="5">
        <v>10516</v>
      </c>
      <c r="E48" s="6">
        <f t="shared" si="0"/>
        <v>82.092115534738483</v>
      </c>
      <c r="F48" s="5">
        <v>2294</v>
      </c>
      <c r="G48" s="6">
        <f t="shared" si="1"/>
        <v>17.907884465261514</v>
      </c>
      <c r="H48" s="5">
        <v>11386</v>
      </c>
      <c r="I48" s="6">
        <f t="shared" si="2"/>
        <v>88.883684621389534</v>
      </c>
      <c r="J48" s="5">
        <v>74</v>
      </c>
      <c r="K48" s="6">
        <f t="shared" si="3"/>
        <v>0.57767369242779076</v>
      </c>
      <c r="L48" s="5">
        <v>1350</v>
      </c>
      <c r="M48" s="6">
        <f t="shared" si="4"/>
        <v>10.53864168618267</v>
      </c>
      <c r="N48" s="4"/>
    </row>
    <row r="49" spans="1:14" x14ac:dyDescent="0.2">
      <c r="A49" s="2"/>
      <c r="B49" s="2" t="s">
        <v>51</v>
      </c>
      <c r="C49" s="5">
        <v>11893</v>
      </c>
      <c r="D49" s="5">
        <v>3504</v>
      </c>
      <c r="E49" s="6">
        <f t="shared" si="0"/>
        <v>29.462709156646767</v>
      </c>
      <c r="F49" s="5">
        <v>8389</v>
      </c>
      <c r="G49" s="6">
        <f t="shared" si="1"/>
        <v>70.537290843353233</v>
      </c>
      <c r="H49" s="5">
        <v>11226</v>
      </c>
      <c r="I49" s="6">
        <f t="shared" si="2"/>
        <v>94.39165895905154</v>
      </c>
      <c r="J49" s="5">
        <v>644</v>
      </c>
      <c r="K49" s="6">
        <f t="shared" si="3"/>
        <v>5.4149499705709241</v>
      </c>
      <c r="L49" s="5">
        <v>23</v>
      </c>
      <c r="M49" s="6">
        <f t="shared" si="4"/>
        <v>0.193391070377533</v>
      </c>
      <c r="N49" s="4"/>
    </row>
    <row r="50" spans="1:14" s="18" customFormat="1" ht="21" customHeight="1" x14ac:dyDescent="0.2">
      <c r="A50" s="18" t="s">
        <v>52</v>
      </c>
      <c r="C50" s="15">
        <f>SUM(C51:C59)</f>
        <v>6434</v>
      </c>
      <c r="D50" s="15">
        <f>SUM(D51:D59)</f>
        <v>4771</v>
      </c>
      <c r="E50" s="16">
        <f t="shared" si="0"/>
        <v>74.152937519428036</v>
      </c>
      <c r="F50" s="15">
        <f>SUM(F51:F59)</f>
        <v>1663</v>
      </c>
      <c r="G50" s="16">
        <f t="shared" si="1"/>
        <v>25.847062480571964</v>
      </c>
      <c r="H50" s="15">
        <f>SUM(H51:H59)</f>
        <v>5368</v>
      </c>
      <c r="I50" s="16">
        <f t="shared" si="2"/>
        <v>83.431768728629152</v>
      </c>
      <c r="J50" s="15">
        <f>SUM(J51:J59)</f>
        <v>481</v>
      </c>
      <c r="K50" s="16">
        <f t="shared" si="3"/>
        <v>7.4759092322039171</v>
      </c>
      <c r="L50" s="15">
        <f>SUM(L51:L59)</f>
        <v>585</v>
      </c>
      <c r="M50" s="16">
        <f t="shared" si="4"/>
        <v>9.0923220391669251</v>
      </c>
      <c r="N50" s="17"/>
    </row>
    <row r="51" spans="1:14" ht="21" customHeight="1" x14ac:dyDescent="0.2">
      <c r="A51" s="2"/>
      <c r="B51" s="2" t="s">
        <v>53</v>
      </c>
      <c r="C51" s="5">
        <v>633</v>
      </c>
      <c r="D51" s="5">
        <v>403</v>
      </c>
      <c r="E51" s="6">
        <f t="shared" si="0"/>
        <v>63.665086887835699</v>
      </c>
      <c r="F51" s="5">
        <v>230</v>
      </c>
      <c r="G51" s="6">
        <f t="shared" si="1"/>
        <v>36.334913112164294</v>
      </c>
      <c r="H51" s="5">
        <v>410</v>
      </c>
      <c r="I51" s="6">
        <f t="shared" si="2"/>
        <v>64.770932069510266</v>
      </c>
      <c r="J51" s="5">
        <v>108</v>
      </c>
      <c r="K51" s="6">
        <f t="shared" si="3"/>
        <v>17.061611374407583</v>
      </c>
      <c r="L51" s="5">
        <v>115</v>
      </c>
      <c r="M51" s="6">
        <f t="shared" si="4"/>
        <v>18.167456556082147</v>
      </c>
      <c r="N51" s="4"/>
    </row>
    <row r="52" spans="1:14" x14ac:dyDescent="0.2">
      <c r="A52" s="2"/>
      <c r="B52" s="2" t="s">
        <v>54</v>
      </c>
      <c r="C52" s="5">
        <v>429</v>
      </c>
      <c r="D52" s="5">
        <v>303</v>
      </c>
      <c r="E52" s="6">
        <f t="shared" si="0"/>
        <v>70.629370629370626</v>
      </c>
      <c r="F52" s="5">
        <v>126</v>
      </c>
      <c r="G52" s="6">
        <f t="shared" si="1"/>
        <v>29.37062937062937</v>
      </c>
      <c r="H52" s="5">
        <v>311</v>
      </c>
      <c r="I52" s="6">
        <f t="shared" si="2"/>
        <v>72.494172494172489</v>
      </c>
      <c r="J52" s="5">
        <v>22</v>
      </c>
      <c r="K52" s="6">
        <f t="shared" si="3"/>
        <v>5.1282051282051277</v>
      </c>
      <c r="L52" s="5">
        <v>96</v>
      </c>
      <c r="M52" s="6">
        <f t="shared" si="4"/>
        <v>22.377622377622377</v>
      </c>
      <c r="N52" s="4"/>
    </row>
    <row r="53" spans="1:14" x14ac:dyDescent="0.2">
      <c r="A53" s="2"/>
      <c r="B53" s="2" t="s">
        <v>55</v>
      </c>
      <c r="C53" s="5">
        <v>1015</v>
      </c>
      <c r="D53" s="5">
        <v>813</v>
      </c>
      <c r="E53" s="6">
        <f t="shared" si="0"/>
        <v>80.098522167487687</v>
      </c>
      <c r="F53" s="5">
        <v>202</v>
      </c>
      <c r="G53" s="6">
        <f t="shared" si="1"/>
        <v>19.901477832512317</v>
      </c>
      <c r="H53" s="5">
        <v>956</v>
      </c>
      <c r="I53" s="6">
        <f t="shared" si="2"/>
        <v>94.187192118226605</v>
      </c>
      <c r="J53" s="5">
        <v>53</v>
      </c>
      <c r="K53" s="6">
        <f t="shared" si="3"/>
        <v>5.22167487684729</v>
      </c>
      <c r="L53" s="5">
        <v>6</v>
      </c>
      <c r="M53" s="6">
        <f t="shared" si="4"/>
        <v>0.59113300492610843</v>
      </c>
      <c r="N53" s="4"/>
    </row>
    <row r="54" spans="1:14" x14ac:dyDescent="0.2">
      <c r="A54" s="2"/>
      <c r="B54" s="2" t="s">
        <v>56</v>
      </c>
      <c r="C54" s="5">
        <v>424</v>
      </c>
      <c r="D54" s="5">
        <v>293</v>
      </c>
      <c r="E54" s="6">
        <f t="shared" si="0"/>
        <v>69.103773584905653</v>
      </c>
      <c r="F54" s="5">
        <v>131</v>
      </c>
      <c r="G54" s="6">
        <f t="shared" si="1"/>
        <v>30.89622641509434</v>
      </c>
      <c r="H54" s="5">
        <v>390</v>
      </c>
      <c r="I54" s="6">
        <f t="shared" si="2"/>
        <v>91.981132075471692</v>
      </c>
      <c r="J54" s="5">
        <v>18</v>
      </c>
      <c r="K54" s="6">
        <f t="shared" si="3"/>
        <v>4.2452830188679247</v>
      </c>
      <c r="L54" s="5">
        <v>16</v>
      </c>
      <c r="M54" s="6">
        <f t="shared" si="4"/>
        <v>3.7735849056603774</v>
      </c>
      <c r="N54" s="4"/>
    </row>
    <row r="55" spans="1:14" x14ac:dyDescent="0.2">
      <c r="A55" s="2"/>
      <c r="B55" s="2" t="s">
        <v>57</v>
      </c>
      <c r="C55" s="5">
        <v>1041</v>
      </c>
      <c r="D55" s="5">
        <v>843</v>
      </c>
      <c r="E55" s="6">
        <f t="shared" si="0"/>
        <v>80.979827089337178</v>
      </c>
      <c r="F55" s="5">
        <v>198</v>
      </c>
      <c r="G55" s="6">
        <f t="shared" si="1"/>
        <v>19.020172910662826</v>
      </c>
      <c r="H55" s="5">
        <v>1021</v>
      </c>
      <c r="I55" s="6">
        <f t="shared" si="2"/>
        <v>98.078770413064362</v>
      </c>
      <c r="J55" s="5">
        <v>8</v>
      </c>
      <c r="K55" s="6">
        <f t="shared" si="3"/>
        <v>0.76849183477425553</v>
      </c>
      <c r="L55" s="5">
        <v>12</v>
      </c>
      <c r="M55" s="6">
        <f t="shared" si="4"/>
        <v>1.1527377521613833</v>
      </c>
      <c r="N55" s="4"/>
    </row>
    <row r="56" spans="1:14" x14ac:dyDescent="0.2">
      <c r="A56" s="2"/>
      <c r="B56" s="2" t="s">
        <v>58</v>
      </c>
      <c r="C56" s="5">
        <v>893</v>
      </c>
      <c r="D56" s="5">
        <v>674</v>
      </c>
      <c r="E56" s="6">
        <f t="shared" si="0"/>
        <v>75.475923852183641</v>
      </c>
      <c r="F56" s="5">
        <v>219</v>
      </c>
      <c r="G56" s="6">
        <f t="shared" si="1"/>
        <v>24.524076147816348</v>
      </c>
      <c r="H56" s="5">
        <v>687</v>
      </c>
      <c r="I56" s="6">
        <f t="shared" si="2"/>
        <v>76.931690929451293</v>
      </c>
      <c r="J56" s="5">
        <v>104</v>
      </c>
      <c r="K56" s="6">
        <f t="shared" si="3"/>
        <v>11.646136618141098</v>
      </c>
      <c r="L56" s="5">
        <v>102</v>
      </c>
      <c r="M56" s="6">
        <f t="shared" si="4"/>
        <v>11.422172452407615</v>
      </c>
      <c r="N56" s="4"/>
    </row>
    <row r="57" spans="1:14" x14ac:dyDescent="0.2">
      <c r="A57" s="2"/>
      <c r="B57" s="2" t="s">
        <v>59</v>
      </c>
      <c r="C57" s="5">
        <v>962</v>
      </c>
      <c r="D57" s="5">
        <v>927</v>
      </c>
      <c r="E57" s="6">
        <f t="shared" si="0"/>
        <v>96.361746361746356</v>
      </c>
      <c r="F57" s="5">
        <v>35</v>
      </c>
      <c r="G57" s="6">
        <f t="shared" si="1"/>
        <v>3.6382536382536386</v>
      </c>
      <c r="H57" s="5">
        <v>946</v>
      </c>
      <c r="I57" s="6">
        <f t="shared" si="2"/>
        <v>98.336798336798338</v>
      </c>
      <c r="J57" s="5">
        <v>2</v>
      </c>
      <c r="K57" s="6">
        <f t="shared" si="3"/>
        <v>0.20790020790020791</v>
      </c>
      <c r="L57" s="5">
        <v>14</v>
      </c>
      <c r="M57" s="6">
        <f t="shared" si="4"/>
        <v>1.4553014553014554</v>
      </c>
      <c r="N57" s="4"/>
    </row>
    <row r="58" spans="1:14" x14ac:dyDescent="0.2">
      <c r="A58" s="2"/>
      <c r="B58" s="2" t="s">
        <v>60</v>
      </c>
      <c r="C58" s="5">
        <v>376</v>
      </c>
      <c r="D58" s="5">
        <v>20</v>
      </c>
      <c r="E58" s="6">
        <f t="shared" si="0"/>
        <v>5.3191489361702127</v>
      </c>
      <c r="F58" s="5">
        <v>356</v>
      </c>
      <c r="G58" s="6">
        <f t="shared" si="1"/>
        <v>94.680851063829792</v>
      </c>
      <c r="H58" s="5">
        <v>187</v>
      </c>
      <c r="I58" s="6">
        <f t="shared" si="2"/>
        <v>49.734042553191486</v>
      </c>
      <c r="J58" s="5">
        <v>86</v>
      </c>
      <c r="K58" s="6">
        <f t="shared" si="3"/>
        <v>22.872340425531913</v>
      </c>
      <c r="L58" s="5">
        <v>103</v>
      </c>
      <c r="M58" s="6">
        <f t="shared" si="4"/>
        <v>27.393617021276594</v>
      </c>
      <c r="N58" s="4"/>
    </row>
    <row r="59" spans="1:14" x14ac:dyDescent="0.2">
      <c r="A59" s="2"/>
      <c r="B59" s="2" t="s">
        <v>61</v>
      </c>
      <c r="C59" s="5">
        <v>661</v>
      </c>
      <c r="D59" s="5">
        <v>495</v>
      </c>
      <c r="E59" s="6">
        <f t="shared" si="0"/>
        <v>74.886535552193649</v>
      </c>
      <c r="F59" s="5">
        <v>166</v>
      </c>
      <c r="G59" s="6">
        <f t="shared" si="1"/>
        <v>25.113464447806354</v>
      </c>
      <c r="H59" s="5">
        <v>460</v>
      </c>
      <c r="I59" s="6">
        <f t="shared" si="2"/>
        <v>69.591527987897123</v>
      </c>
      <c r="J59" s="5">
        <v>80</v>
      </c>
      <c r="K59" s="6">
        <f t="shared" si="3"/>
        <v>12.102874432677762</v>
      </c>
      <c r="L59" s="5">
        <v>121</v>
      </c>
      <c r="M59" s="6">
        <f t="shared" si="4"/>
        <v>18.305597579425115</v>
      </c>
      <c r="N59" s="4"/>
    </row>
    <row r="60" spans="1:14" s="18" customFormat="1" ht="21" customHeight="1" x14ac:dyDescent="0.2">
      <c r="A60" s="18" t="s">
        <v>62</v>
      </c>
      <c r="C60" s="15">
        <f>SUM(C61:C67)</f>
        <v>3231</v>
      </c>
      <c r="D60" s="15">
        <f>SUM(D61:D67)</f>
        <v>2123</v>
      </c>
      <c r="E60" s="16">
        <f t="shared" si="0"/>
        <v>65.707211389662646</v>
      </c>
      <c r="F60" s="15">
        <f>SUM(F61:F67)</f>
        <v>1108</v>
      </c>
      <c r="G60" s="16">
        <f t="shared" si="1"/>
        <v>34.292788610337354</v>
      </c>
      <c r="H60" s="15">
        <f>SUM(H61:H67)</f>
        <v>2613</v>
      </c>
      <c r="I60" s="16">
        <f t="shared" si="2"/>
        <v>80.872794800371409</v>
      </c>
      <c r="J60" s="15">
        <f>SUM(J61:J67)</f>
        <v>334</v>
      </c>
      <c r="K60" s="16">
        <f t="shared" si="3"/>
        <v>10.337356855462705</v>
      </c>
      <c r="L60" s="15">
        <f>SUM(L61:L67)</f>
        <v>284</v>
      </c>
      <c r="M60" s="16">
        <f t="shared" si="4"/>
        <v>8.7898483441658932</v>
      </c>
      <c r="N60" s="17"/>
    </row>
    <row r="61" spans="1:14" ht="21" customHeight="1" x14ac:dyDescent="0.2">
      <c r="A61" s="2"/>
      <c r="B61" s="2" t="s">
        <v>63</v>
      </c>
      <c r="C61" s="5">
        <v>1012</v>
      </c>
      <c r="D61" s="5">
        <v>723</v>
      </c>
      <c r="E61" s="6">
        <f t="shared" si="0"/>
        <v>71.442687747035578</v>
      </c>
      <c r="F61" s="5">
        <v>289</v>
      </c>
      <c r="G61" s="6">
        <f t="shared" si="1"/>
        <v>28.557312252964429</v>
      </c>
      <c r="H61" s="5">
        <v>763</v>
      </c>
      <c r="I61" s="6">
        <f t="shared" si="2"/>
        <v>75.395256916996047</v>
      </c>
      <c r="J61" s="5">
        <v>213</v>
      </c>
      <c r="K61" s="6">
        <f t="shared" si="3"/>
        <v>21.047430830039527</v>
      </c>
      <c r="L61" s="5">
        <v>36</v>
      </c>
      <c r="M61" s="6">
        <f t="shared" si="4"/>
        <v>3.5573122529644272</v>
      </c>
      <c r="N61" s="4"/>
    </row>
    <row r="62" spans="1:14" x14ac:dyDescent="0.2">
      <c r="A62" s="2"/>
      <c r="B62" s="2" t="s">
        <v>64</v>
      </c>
      <c r="C62" s="5">
        <v>294</v>
      </c>
      <c r="D62" s="5">
        <v>203</v>
      </c>
      <c r="E62" s="6">
        <f t="shared" si="0"/>
        <v>69.047619047619051</v>
      </c>
      <c r="F62" s="5">
        <v>91</v>
      </c>
      <c r="G62" s="6">
        <f t="shared" si="1"/>
        <v>30.952380952380953</v>
      </c>
      <c r="H62" s="5">
        <v>290</v>
      </c>
      <c r="I62" s="6">
        <f t="shared" si="2"/>
        <v>98.639455782312922</v>
      </c>
      <c r="J62" s="5">
        <v>0</v>
      </c>
      <c r="K62" s="6" t="str">
        <f t="shared" si="3"/>
        <v>.0</v>
      </c>
      <c r="L62" s="5">
        <v>4</v>
      </c>
      <c r="M62" s="6">
        <f t="shared" si="4"/>
        <v>1.3605442176870748</v>
      </c>
      <c r="N62" s="4"/>
    </row>
    <row r="63" spans="1:14" x14ac:dyDescent="0.2">
      <c r="A63" s="2"/>
      <c r="B63" s="2" t="s">
        <v>65</v>
      </c>
      <c r="C63" s="5">
        <v>367</v>
      </c>
      <c r="D63" s="5">
        <v>201</v>
      </c>
      <c r="E63" s="6">
        <f t="shared" si="0"/>
        <v>54.768392370572208</v>
      </c>
      <c r="F63" s="5">
        <v>166</v>
      </c>
      <c r="G63" s="6">
        <f t="shared" si="1"/>
        <v>45.231607629427792</v>
      </c>
      <c r="H63" s="5">
        <v>269</v>
      </c>
      <c r="I63" s="6">
        <f t="shared" si="2"/>
        <v>73.297002724795647</v>
      </c>
      <c r="J63" s="5">
        <v>1</v>
      </c>
      <c r="K63" s="6">
        <f t="shared" si="3"/>
        <v>0.27247956403269752</v>
      </c>
      <c r="L63" s="5">
        <v>97</v>
      </c>
      <c r="M63" s="6">
        <f t="shared" si="4"/>
        <v>26.430517711171664</v>
      </c>
      <c r="N63" s="4"/>
    </row>
    <row r="64" spans="1:14" x14ac:dyDescent="0.2">
      <c r="A64" s="2"/>
      <c r="B64" s="2" t="s">
        <v>66</v>
      </c>
      <c r="C64" s="5">
        <v>403</v>
      </c>
      <c r="D64" s="5">
        <v>334</v>
      </c>
      <c r="E64" s="6">
        <f t="shared" si="0"/>
        <v>82.878411910669982</v>
      </c>
      <c r="F64" s="5">
        <v>69</v>
      </c>
      <c r="G64" s="6">
        <f t="shared" si="1"/>
        <v>17.121588089330025</v>
      </c>
      <c r="H64" s="5">
        <v>348</v>
      </c>
      <c r="I64" s="6">
        <f t="shared" si="2"/>
        <v>86.352357320099259</v>
      </c>
      <c r="J64" s="5">
        <v>48</v>
      </c>
      <c r="K64" s="6">
        <f t="shared" si="3"/>
        <v>11.910669975186105</v>
      </c>
      <c r="L64" s="5">
        <v>7</v>
      </c>
      <c r="M64" s="6">
        <f t="shared" si="4"/>
        <v>1.7369727047146404</v>
      </c>
      <c r="N64" s="4"/>
    </row>
    <row r="65" spans="1:14" x14ac:dyDescent="0.2">
      <c r="A65" s="2"/>
      <c r="B65" s="2" t="s">
        <v>67</v>
      </c>
      <c r="C65" s="5">
        <v>646</v>
      </c>
      <c r="D65" s="5">
        <v>371</v>
      </c>
      <c r="E65" s="6">
        <f t="shared" si="0"/>
        <v>57.430340557275542</v>
      </c>
      <c r="F65" s="5">
        <v>275</v>
      </c>
      <c r="G65" s="6">
        <f t="shared" si="1"/>
        <v>42.569659442724458</v>
      </c>
      <c r="H65" s="5">
        <v>554</v>
      </c>
      <c r="I65" s="6">
        <f t="shared" si="2"/>
        <v>85.758513931888544</v>
      </c>
      <c r="J65" s="5">
        <v>45</v>
      </c>
      <c r="K65" s="6">
        <f t="shared" si="3"/>
        <v>6.96594427244582</v>
      </c>
      <c r="L65" s="5">
        <v>47</v>
      </c>
      <c r="M65" s="6">
        <f t="shared" si="4"/>
        <v>7.2755417956656343</v>
      </c>
      <c r="N65" s="4"/>
    </row>
    <row r="66" spans="1:14" x14ac:dyDescent="0.2">
      <c r="A66" s="2"/>
      <c r="B66" s="2" t="s">
        <v>68</v>
      </c>
      <c r="C66" s="5">
        <v>329</v>
      </c>
      <c r="D66" s="5">
        <v>240</v>
      </c>
      <c r="E66" s="6">
        <f t="shared" si="0"/>
        <v>72.948328267477208</v>
      </c>
      <c r="F66" s="5">
        <v>89</v>
      </c>
      <c r="G66" s="6">
        <f t="shared" si="1"/>
        <v>27.051671732522799</v>
      </c>
      <c r="H66" s="5">
        <v>224</v>
      </c>
      <c r="I66" s="6">
        <f t="shared" si="2"/>
        <v>68.085106382978722</v>
      </c>
      <c r="J66" s="5">
        <v>22</v>
      </c>
      <c r="K66" s="6">
        <f t="shared" si="3"/>
        <v>6.6869300911854097</v>
      </c>
      <c r="L66" s="5">
        <v>83</v>
      </c>
      <c r="M66" s="6">
        <f t="shared" si="4"/>
        <v>25.227963525835868</v>
      </c>
      <c r="N66" s="4"/>
    </row>
    <row r="67" spans="1:14" x14ac:dyDescent="0.2">
      <c r="A67" s="2"/>
      <c r="B67" s="2" t="s">
        <v>69</v>
      </c>
      <c r="C67" s="5">
        <v>180</v>
      </c>
      <c r="D67" s="5">
        <v>51</v>
      </c>
      <c r="E67" s="6">
        <f t="shared" si="0"/>
        <v>28.333333333333332</v>
      </c>
      <c r="F67" s="5">
        <v>129</v>
      </c>
      <c r="G67" s="6">
        <f t="shared" si="1"/>
        <v>71.666666666666671</v>
      </c>
      <c r="H67" s="5">
        <v>165</v>
      </c>
      <c r="I67" s="6">
        <f t="shared" si="2"/>
        <v>91.666666666666657</v>
      </c>
      <c r="J67" s="5">
        <v>5</v>
      </c>
      <c r="K67" s="6">
        <f t="shared" si="3"/>
        <v>2.7777777777777777</v>
      </c>
      <c r="L67" s="5">
        <v>10</v>
      </c>
      <c r="M67" s="6">
        <f t="shared" si="4"/>
        <v>5.5555555555555554</v>
      </c>
      <c r="N67" s="4"/>
    </row>
    <row r="68" spans="1:14" s="18" customFormat="1" ht="21" customHeight="1" x14ac:dyDescent="0.2">
      <c r="A68" s="18" t="s">
        <v>70</v>
      </c>
      <c r="C68" s="15">
        <f>SUM(C69:C78)</f>
        <v>6808</v>
      </c>
      <c r="D68" s="15">
        <f>SUM(D69:D78)</f>
        <v>5097</v>
      </c>
      <c r="E68" s="16">
        <f t="shared" si="0"/>
        <v>74.867802585193886</v>
      </c>
      <c r="F68" s="15">
        <f>SUM(F69:F78)</f>
        <v>1711</v>
      </c>
      <c r="G68" s="16">
        <f t="shared" si="1"/>
        <v>25.132197414806111</v>
      </c>
      <c r="H68" s="15">
        <f>SUM(H69:H78)</f>
        <v>6397</v>
      </c>
      <c r="I68" s="16">
        <f t="shared" si="2"/>
        <v>93.962984723854291</v>
      </c>
      <c r="J68" s="15">
        <f>SUM(J69:J78)</f>
        <v>122</v>
      </c>
      <c r="K68" s="16">
        <f t="shared" si="3"/>
        <v>1.7920094007050529</v>
      </c>
      <c r="L68" s="15">
        <f>SUM(L69:L78)</f>
        <v>289</v>
      </c>
      <c r="M68" s="16">
        <f t="shared" si="4"/>
        <v>4.2450058754406577</v>
      </c>
      <c r="N68" s="17"/>
    </row>
    <row r="69" spans="1:14" ht="21" customHeight="1" x14ac:dyDescent="0.2">
      <c r="A69" s="2"/>
      <c r="B69" s="2" t="s">
        <v>71</v>
      </c>
      <c r="C69" s="5">
        <v>716</v>
      </c>
      <c r="D69" s="5">
        <v>524</v>
      </c>
      <c r="E69" s="6">
        <f t="shared" si="0"/>
        <v>73.184357541899431</v>
      </c>
      <c r="F69" s="5">
        <v>192</v>
      </c>
      <c r="G69" s="6">
        <f t="shared" si="1"/>
        <v>26.815642458100559</v>
      </c>
      <c r="H69" s="5">
        <v>575</v>
      </c>
      <c r="I69" s="6">
        <f t="shared" si="2"/>
        <v>80.307262569832403</v>
      </c>
      <c r="J69" s="5">
        <v>18</v>
      </c>
      <c r="K69" s="6">
        <f t="shared" si="3"/>
        <v>2.5139664804469275</v>
      </c>
      <c r="L69" s="5">
        <v>123</v>
      </c>
      <c r="M69" s="6">
        <f t="shared" si="4"/>
        <v>17.178770949720672</v>
      </c>
      <c r="N69" s="4"/>
    </row>
    <row r="70" spans="1:14" x14ac:dyDescent="0.2">
      <c r="A70" s="2"/>
      <c r="B70" s="2" t="s">
        <v>72</v>
      </c>
      <c r="C70" s="5">
        <v>337</v>
      </c>
      <c r="D70" s="5">
        <v>134</v>
      </c>
      <c r="E70" s="6">
        <f t="shared" si="0"/>
        <v>39.762611275964396</v>
      </c>
      <c r="F70" s="5">
        <v>203</v>
      </c>
      <c r="G70" s="6">
        <f t="shared" si="1"/>
        <v>60.237388724035611</v>
      </c>
      <c r="H70" s="5">
        <v>337</v>
      </c>
      <c r="I70" s="6">
        <f t="shared" si="2"/>
        <v>100</v>
      </c>
      <c r="J70" s="5">
        <v>0</v>
      </c>
      <c r="K70" s="6" t="str">
        <f t="shared" si="3"/>
        <v>.0</v>
      </c>
      <c r="L70" s="5">
        <v>0</v>
      </c>
      <c r="M70" s="6" t="str">
        <f t="shared" si="4"/>
        <v>.0</v>
      </c>
      <c r="N70" s="4"/>
    </row>
    <row r="71" spans="1:14" x14ac:dyDescent="0.2">
      <c r="A71" s="2"/>
      <c r="B71" s="2" t="s">
        <v>73</v>
      </c>
      <c r="C71" s="5">
        <v>469</v>
      </c>
      <c r="D71" s="5">
        <v>309</v>
      </c>
      <c r="E71" s="6">
        <f t="shared" si="0"/>
        <v>65.88486140724946</v>
      </c>
      <c r="F71" s="5">
        <v>160</v>
      </c>
      <c r="G71" s="6">
        <f t="shared" si="1"/>
        <v>34.115138592750533</v>
      </c>
      <c r="H71" s="5">
        <v>463</v>
      </c>
      <c r="I71" s="6">
        <f t="shared" si="2"/>
        <v>98.720682302771863</v>
      </c>
      <c r="J71" s="5">
        <v>6</v>
      </c>
      <c r="K71" s="6">
        <f t="shared" si="3"/>
        <v>1.279317697228145</v>
      </c>
      <c r="L71" s="5">
        <v>0</v>
      </c>
      <c r="M71" s="6" t="str">
        <f t="shared" si="4"/>
        <v>.0</v>
      </c>
      <c r="N71" s="4"/>
    </row>
    <row r="72" spans="1:14" x14ac:dyDescent="0.2">
      <c r="A72" s="2"/>
      <c r="B72" s="2" t="s">
        <v>74</v>
      </c>
      <c r="C72" s="5">
        <v>582</v>
      </c>
      <c r="D72" s="5">
        <v>389</v>
      </c>
      <c r="E72" s="6">
        <f t="shared" si="0"/>
        <v>66.838487972508588</v>
      </c>
      <c r="F72" s="5">
        <v>193</v>
      </c>
      <c r="G72" s="6">
        <f t="shared" si="1"/>
        <v>33.161512027491405</v>
      </c>
      <c r="H72" s="5">
        <v>542</v>
      </c>
      <c r="I72" s="6">
        <f t="shared" si="2"/>
        <v>93.12714776632302</v>
      </c>
      <c r="J72" s="5">
        <v>38</v>
      </c>
      <c r="K72" s="6">
        <f t="shared" si="3"/>
        <v>6.5292096219931279</v>
      </c>
      <c r="L72" s="5">
        <v>2</v>
      </c>
      <c r="M72" s="6">
        <f t="shared" si="4"/>
        <v>0.3436426116838488</v>
      </c>
      <c r="N72" s="4"/>
    </row>
    <row r="73" spans="1:14" x14ac:dyDescent="0.2">
      <c r="A73" s="2"/>
      <c r="B73" s="2" t="s">
        <v>75</v>
      </c>
      <c r="C73" s="5">
        <v>452</v>
      </c>
      <c r="D73" s="5">
        <v>373</v>
      </c>
      <c r="E73" s="6">
        <f t="shared" si="0"/>
        <v>82.522123893805315</v>
      </c>
      <c r="F73" s="5">
        <v>79</v>
      </c>
      <c r="G73" s="6">
        <f t="shared" si="1"/>
        <v>17.477876106194689</v>
      </c>
      <c r="H73" s="5">
        <v>432</v>
      </c>
      <c r="I73" s="6">
        <f t="shared" si="2"/>
        <v>95.575221238938056</v>
      </c>
      <c r="J73" s="5">
        <v>5</v>
      </c>
      <c r="K73" s="6">
        <f t="shared" si="3"/>
        <v>1.1061946902654867</v>
      </c>
      <c r="L73" s="5">
        <v>15</v>
      </c>
      <c r="M73" s="6">
        <f t="shared" si="4"/>
        <v>3.3185840707964607</v>
      </c>
      <c r="N73" s="4"/>
    </row>
    <row r="74" spans="1:14" x14ac:dyDescent="0.2">
      <c r="A74" s="2"/>
      <c r="B74" s="2" t="s">
        <v>76</v>
      </c>
      <c r="C74" s="5">
        <v>1683</v>
      </c>
      <c r="D74" s="5">
        <v>1619</v>
      </c>
      <c r="E74" s="6">
        <f t="shared" ref="E74:E113" si="5">IF(D74=0,".0",D74/C74*100)</f>
        <v>96.19726678550208</v>
      </c>
      <c r="F74" s="5">
        <v>64</v>
      </c>
      <c r="G74" s="6">
        <f t="shared" ref="G74:G113" si="6">IF(F74=0,".0",F74/C74*100)</f>
        <v>3.8027332144979207</v>
      </c>
      <c r="H74" s="5">
        <v>1679</v>
      </c>
      <c r="I74" s="6">
        <f t="shared" ref="I74:I113" si="7">IF(H74=0,".0",H74/C74*100)</f>
        <v>99.762329174093878</v>
      </c>
      <c r="J74" s="5">
        <v>0</v>
      </c>
      <c r="K74" s="6" t="str">
        <f t="shared" ref="K74:K113" si="8">IF(J74=0,".0",J74/C74*100)</f>
        <v>.0</v>
      </c>
      <c r="L74" s="5">
        <v>4</v>
      </c>
      <c r="M74" s="6">
        <f t="shared" ref="M74:M113" si="9">IF(L74=0,".0",L74/C74*100)</f>
        <v>0.23767082590612004</v>
      </c>
      <c r="N74" s="4"/>
    </row>
    <row r="75" spans="1:14" x14ac:dyDescent="0.2">
      <c r="A75" s="2"/>
      <c r="B75" s="2" t="s">
        <v>77</v>
      </c>
      <c r="C75" s="5">
        <v>1008</v>
      </c>
      <c r="D75" s="5">
        <v>842</v>
      </c>
      <c r="E75" s="6">
        <f t="shared" si="5"/>
        <v>83.531746031746039</v>
      </c>
      <c r="F75" s="5">
        <v>166</v>
      </c>
      <c r="G75" s="6">
        <f t="shared" si="6"/>
        <v>16.468253968253968</v>
      </c>
      <c r="H75" s="5">
        <v>956</v>
      </c>
      <c r="I75" s="6">
        <f t="shared" si="7"/>
        <v>94.841269841269835</v>
      </c>
      <c r="J75" s="5">
        <v>36</v>
      </c>
      <c r="K75" s="6">
        <f t="shared" si="8"/>
        <v>3.5714285714285712</v>
      </c>
      <c r="L75" s="5">
        <v>16</v>
      </c>
      <c r="M75" s="6">
        <f t="shared" si="9"/>
        <v>1.5873015873015872</v>
      </c>
      <c r="N75" s="4"/>
    </row>
    <row r="76" spans="1:14" x14ac:dyDescent="0.2">
      <c r="B76" s="2" t="s">
        <v>78</v>
      </c>
      <c r="C76" s="5">
        <v>619</v>
      </c>
      <c r="D76" s="5">
        <v>385</v>
      </c>
      <c r="E76" s="6">
        <f t="shared" si="5"/>
        <v>62.197092084006464</v>
      </c>
      <c r="F76" s="5">
        <v>234</v>
      </c>
      <c r="G76" s="6">
        <f t="shared" si="6"/>
        <v>37.802907915993536</v>
      </c>
      <c r="H76" s="5">
        <v>614</v>
      </c>
      <c r="I76" s="6">
        <f t="shared" si="7"/>
        <v>99.19224555735056</v>
      </c>
      <c r="J76" s="5">
        <v>1</v>
      </c>
      <c r="K76" s="6">
        <f t="shared" si="8"/>
        <v>0.16155088852988692</v>
      </c>
      <c r="L76" s="5">
        <v>4</v>
      </c>
      <c r="M76" s="6">
        <f t="shared" si="9"/>
        <v>0.64620355411954766</v>
      </c>
      <c r="N76" s="4"/>
    </row>
    <row r="77" spans="1:14" x14ac:dyDescent="0.2">
      <c r="B77" s="2" t="s">
        <v>79</v>
      </c>
      <c r="C77" s="5">
        <v>355</v>
      </c>
      <c r="D77" s="5">
        <v>205</v>
      </c>
      <c r="E77" s="6">
        <f t="shared" si="5"/>
        <v>57.74647887323944</v>
      </c>
      <c r="F77" s="5">
        <v>150</v>
      </c>
      <c r="G77" s="6">
        <f t="shared" si="6"/>
        <v>42.25352112676056</v>
      </c>
      <c r="H77" s="5">
        <v>232</v>
      </c>
      <c r="I77" s="6">
        <f t="shared" si="7"/>
        <v>65.352112676056336</v>
      </c>
      <c r="J77" s="5">
        <v>5</v>
      </c>
      <c r="K77" s="6">
        <f t="shared" si="8"/>
        <v>1.4084507042253522</v>
      </c>
      <c r="L77" s="5">
        <v>118</v>
      </c>
      <c r="M77" s="6">
        <f t="shared" si="9"/>
        <v>33.239436619718312</v>
      </c>
      <c r="N77" s="4"/>
    </row>
    <row r="78" spans="1:14" x14ac:dyDescent="0.2">
      <c r="B78" s="2" t="s">
        <v>80</v>
      </c>
      <c r="C78" s="5">
        <v>587</v>
      </c>
      <c r="D78" s="5">
        <v>317</v>
      </c>
      <c r="E78" s="6">
        <f t="shared" si="5"/>
        <v>54.003407155025549</v>
      </c>
      <c r="F78" s="5">
        <v>270</v>
      </c>
      <c r="G78" s="6">
        <f t="shared" si="6"/>
        <v>45.996592844974451</v>
      </c>
      <c r="H78" s="5">
        <v>567</v>
      </c>
      <c r="I78" s="6">
        <f t="shared" si="7"/>
        <v>96.592844974446336</v>
      </c>
      <c r="J78" s="5">
        <v>13</v>
      </c>
      <c r="K78" s="6">
        <f t="shared" si="8"/>
        <v>2.2146507666098807</v>
      </c>
      <c r="L78" s="5">
        <v>7</v>
      </c>
      <c r="M78" s="6">
        <f t="shared" si="9"/>
        <v>1.192504258943782</v>
      </c>
      <c r="N78" s="4"/>
    </row>
    <row r="79" spans="1:14" s="18" customFormat="1" ht="21" customHeight="1" x14ac:dyDescent="0.2">
      <c r="A79" s="18" t="s">
        <v>81</v>
      </c>
      <c r="C79" s="15">
        <f>SUM(C80:C94)</f>
        <v>32640</v>
      </c>
      <c r="D79" s="15">
        <f>SUM(D80:D94)</f>
        <v>9744</v>
      </c>
      <c r="E79" s="16">
        <f t="shared" si="5"/>
        <v>29.852941176470587</v>
      </c>
      <c r="F79" s="15">
        <f>SUM(F80:F94)</f>
        <v>22896</v>
      </c>
      <c r="G79" s="16">
        <f t="shared" si="6"/>
        <v>70.147058823529406</v>
      </c>
      <c r="H79" s="15">
        <f>SUM(H80:H94)</f>
        <v>31494</v>
      </c>
      <c r="I79" s="16">
        <f t="shared" si="7"/>
        <v>96.48897058823529</v>
      </c>
      <c r="J79" s="15">
        <f>SUM(J80:J94)</f>
        <v>407</v>
      </c>
      <c r="K79" s="16">
        <f t="shared" si="8"/>
        <v>1.246936274509804</v>
      </c>
      <c r="L79" s="15">
        <f>SUM(L80:L94)</f>
        <v>739</v>
      </c>
      <c r="M79" s="16">
        <f t="shared" si="9"/>
        <v>2.264093137254902</v>
      </c>
      <c r="N79" s="17"/>
    </row>
    <row r="80" spans="1:14" ht="21" customHeight="1" x14ac:dyDescent="0.2">
      <c r="A80" s="2"/>
      <c r="B80" s="2" t="s">
        <v>82</v>
      </c>
      <c r="C80" s="5">
        <v>181</v>
      </c>
      <c r="D80" s="5">
        <v>45</v>
      </c>
      <c r="E80" s="6">
        <f t="shared" si="5"/>
        <v>24.861878453038674</v>
      </c>
      <c r="F80" s="5">
        <v>136</v>
      </c>
      <c r="G80" s="6">
        <f t="shared" si="6"/>
        <v>75.138121546961329</v>
      </c>
      <c r="H80" s="5">
        <v>177</v>
      </c>
      <c r="I80" s="6">
        <f t="shared" si="7"/>
        <v>97.790055248618785</v>
      </c>
      <c r="J80" s="5">
        <v>0</v>
      </c>
      <c r="K80" s="6" t="str">
        <f t="shared" si="8"/>
        <v>.0</v>
      </c>
      <c r="L80" s="5">
        <v>4</v>
      </c>
      <c r="M80" s="6">
        <f t="shared" si="9"/>
        <v>2.2099447513812152</v>
      </c>
      <c r="N80" s="4"/>
    </row>
    <row r="81" spans="1:14" x14ac:dyDescent="0.2">
      <c r="A81" s="2"/>
      <c r="B81" s="2" t="s">
        <v>83</v>
      </c>
      <c r="C81" s="5">
        <v>16584</v>
      </c>
      <c r="D81" s="5">
        <v>2314</v>
      </c>
      <c r="E81" s="6">
        <f t="shared" si="5"/>
        <v>13.953207911239748</v>
      </c>
      <c r="F81" s="5">
        <v>14270</v>
      </c>
      <c r="G81" s="6">
        <f t="shared" si="6"/>
        <v>86.046792088760242</v>
      </c>
      <c r="H81" s="5">
        <v>16427</v>
      </c>
      <c r="I81" s="6">
        <f t="shared" si="7"/>
        <v>99.053304389773274</v>
      </c>
      <c r="J81" s="5">
        <v>69</v>
      </c>
      <c r="K81" s="6">
        <f t="shared" si="8"/>
        <v>0.41606367583212733</v>
      </c>
      <c r="L81" s="5">
        <v>88</v>
      </c>
      <c r="M81" s="6">
        <f t="shared" si="9"/>
        <v>0.53063193439459722</v>
      </c>
      <c r="N81" s="4"/>
    </row>
    <row r="82" spans="1:14" x14ac:dyDescent="0.2">
      <c r="A82" s="2"/>
      <c r="B82" s="2" t="s">
        <v>84</v>
      </c>
      <c r="C82" s="5">
        <v>854</v>
      </c>
      <c r="D82" s="5">
        <v>545</v>
      </c>
      <c r="E82" s="6">
        <f t="shared" si="5"/>
        <v>63.817330210772838</v>
      </c>
      <c r="F82" s="5">
        <v>309</v>
      </c>
      <c r="G82" s="6">
        <f t="shared" si="6"/>
        <v>36.18266978922717</v>
      </c>
      <c r="H82" s="5">
        <v>601</v>
      </c>
      <c r="I82" s="6">
        <f t="shared" si="7"/>
        <v>70.374707259953169</v>
      </c>
      <c r="J82" s="5">
        <v>231</v>
      </c>
      <c r="K82" s="6">
        <f t="shared" si="8"/>
        <v>27.049180327868854</v>
      </c>
      <c r="L82" s="5">
        <v>22</v>
      </c>
      <c r="M82" s="6">
        <f t="shared" si="9"/>
        <v>2.5761124121779861</v>
      </c>
      <c r="N82" s="4"/>
    </row>
    <row r="83" spans="1:14" x14ac:dyDescent="0.2">
      <c r="A83" s="2"/>
      <c r="B83" s="2" t="s">
        <v>85</v>
      </c>
      <c r="C83" s="5">
        <v>632</v>
      </c>
      <c r="D83" s="5">
        <v>383</v>
      </c>
      <c r="E83" s="6">
        <f t="shared" si="5"/>
        <v>60.601265822784811</v>
      </c>
      <c r="F83" s="5">
        <v>249</v>
      </c>
      <c r="G83" s="6">
        <f t="shared" si="6"/>
        <v>39.398734177215189</v>
      </c>
      <c r="H83" s="5">
        <v>619</v>
      </c>
      <c r="I83" s="6">
        <f t="shared" si="7"/>
        <v>97.943037974683548</v>
      </c>
      <c r="J83" s="5">
        <v>5</v>
      </c>
      <c r="K83" s="6">
        <f t="shared" si="8"/>
        <v>0.79113924050632911</v>
      </c>
      <c r="L83" s="5">
        <v>8</v>
      </c>
      <c r="M83" s="6">
        <f t="shared" si="9"/>
        <v>1.2658227848101267</v>
      </c>
      <c r="N83" s="4"/>
    </row>
    <row r="84" spans="1:14" x14ac:dyDescent="0.2">
      <c r="A84" s="2"/>
      <c r="B84" s="2" t="s">
        <v>86</v>
      </c>
      <c r="C84" s="5">
        <v>2088</v>
      </c>
      <c r="D84" s="5">
        <v>1731</v>
      </c>
      <c r="E84" s="6">
        <f t="shared" si="5"/>
        <v>82.902298850574709</v>
      </c>
      <c r="F84" s="5">
        <v>357</v>
      </c>
      <c r="G84" s="6">
        <f t="shared" si="6"/>
        <v>17.097701149425287</v>
      </c>
      <c r="H84" s="5">
        <v>2065</v>
      </c>
      <c r="I84" s="6">
        <f t="shared" si="7"/>
        <v>98.898467432950184</v>
      </c>
      <c r="J84" s="5">
        <v>9</v>
      </c>
      <c r="K84" s="6">
        <f t="shared" si="8"/>
        <v>0.43103448275862066</v>
      </c>
      <c r="L84" s="5">
        <v>14</v>
      </c>
      <c r="M84" s="6">
        <f t="shared" si="9"/>
        <v>0.67049808429118773</v>
      </c>
      <c r="N84" s="4"/>
    </row>
    <row r="85" spans="1:14" x14ac:dyDescent="0.2">
      <c r="A85" s="2"/>
      <c r="B85" s="2" t="s">
        <v>87</v>
      </c>
      <c r="C85" s="5">
        <v>8720</v>
      </c>
      <c r="D85" s="5">
        <v>2774</v>
      </c>
      <c r="E85" s="6">
        <f t="shared" si="5"/>
        <v>31.811926605504588</v>
      </c>
      <c r="F85" s="5">
        <v>5946</v>
      </c>
      <c r="G85" s="6">
        <f t="shared" si="6"/>
        <v>68.188073394495405</v>
      </c>
      <c r="H85" s="5">
        <v>8270</v>
      </c>
      <c r="I85" s="6">
        <f t="shared" si="7"/>
        <v>94.839449541284409</v>
      </c>
      <c r="J85" s="5">
        <v>55</v>
      </c>
      <c r="K85" s="6">
        <f t="shared" si="8"/>
        <v>0.63073394495412849</v>
      </c>
      <c r="L85" s="5">
        <v>395</v>
      </c>
      <c r="M85" s="6">
        <f t="shared" si="9"/>
        <v>4.5298165137614674</v>
      </c>
      <c r="N85" s="4"/>
    </row>
    <row r="86" spans="1:14" x14ac:dyDescent="0.2">
      <c r="A86" s="2"/>
      <c r="B86" s="2" t="s">
        <v>88</v>
      </c>
      <c r="C86" s="5">
        <v>245</v>
      </c>
      <c r="D86" s="5">
        <v>176</v>
      </c>
      <c r="E86" s="6">
        <f t="shared" si="5"/>
        <v>71.836734693877546</v>
      </c>
      <c r="F86" s="5">
        <v>69</v>
      </c>
      <c r="G86" s="6">
        <f t="shared" si="6"/>
        <v>28.163265306122447</v>
      </c>
      <c r="H86" s="5">
        <v>214</v>
      </c>
      <c r="I86" s="6">
        <f t="shared" si="7"/>
        <v>87.34693877551021</v>
      </c>
      <c r="J86" s="5">
        <v>1</v>
      </c>
      <c r="K86" s="6">
        <f t="shared" si="8"/>
        <v>0.40816326530612246</v>
      </c>
      <c r="L86" s="5">
        <v>30</v>
      </c>
      <c r="M86" s="6">
        <f t="shared" si="9"/>
        <v>12.244897959183673</v>
      </c>
      <c r="N86" s="4"/>
    </row>
    <row r="87" spans="1:14" x14ac:dyDescent="0.2">
      <c r="B87" s="2" t="s">
        <v>89</v>
      </c>
      <c r="C87" s="5">
        <v>438</v>
      </c>
      <c r="D87" s="5">
        <v>213</v>
      </c>
      <c r="E87" s="6">
        <f t="shared" si="5"/>
        <v>48.630136986301373</v>
      </c>
      <c r="F87" s="5">
        <v>225</v>
      </c>
      <c r="G87" s="6">
        <f t="shared" si="6"/>
        <v>51.369863013698634</v>
      </c>
      <c r="H87" s="5">
        <v>384</v>
      </c>
      <c r="I87" s="6">
        <f t="shared" si="7"/>
        <v>87.671232876712324</v>
      </c>
      <c r="J87" s="5">
        <v>0</v>
      </c>
      <c r="K87" s="6" t="str">
        <f t="shared" si="8"/>
        <v>.0</v>
      </c>
      <c r="L87" s="5">
        <v>54</v>
      </c>
      <c r="M87" s="6">
        <f t="shared" si="9"/>
        <v>12.328767123287671</v>
      </c>
      <c r="N87" s="4"/>
    </row>
    <row r="88" spans="1:14" x14ac:dyDescent="0.2">
      <c r="B88" s="2" t="s">
        <v>90</v>
      </c>
      <c r="C88" s="5">
        <v>424</v>
      </c>
      <c r="D88" s="5">
        <v>256</v>
      </c>
      <c r="E88" s="6">
        <f t="shared" si="5"/>
        <v>60.377358490566039</v>
      </c>
      <c r="F88" s="5">
        <v>168</v>
      </c>
      <c r="G88" s="6">
        <f t="shared" si="6"/>
        <v>39.622641509433961</v>
      </c>
      <c r="H88" s="5">
        <v>416</v>
      </c>
      <c r="I88" s="6">
        <f t="shared" si="7"/>
        <v>98.113207547169807</v>
      </c>
      <c r="J88" s="5">
        <v>0</v>
      </c>
      <c r="K88" s="6" t="str">
        <f t="shared" si="8"/>
        <v>.0</v>
      </c>
      <c r="L88" s="5">
        <v>8</v>
      </c>
      <c r="M88" s="6">
        <f t="shared" si="9"/>
        <v>1.8867924528301887</v>
      </c>
      <c r="N88" s="4"/>
    </row>
    <row r="89" spans="1:14" x14ac:dyDescent="0.2">
      <c r="B89" s="2" t="s">
        <v>91</v>
      </c>
      <c r="C89" s="5">
        <v>582</v>
      </c>
      <c r="D89" s="5">
        <v>436</v>
      </c>
      <c r="E89" s="6">
        <f t="shared" si="5"/>
        <v>74.914089347079042</v>
      </c>
      <c r="F89" s="5">
        <v>146</v>
      </c>
      <c r="G89" s="6">
        <f t="shared" si="6"/>
        <v>25.085910652920962</v>
      </c>
      <c r="H89" s="5">
        <v>581</v>
      </c>
      <c r="I89" s="6">
        <f t="shared" si="7"/>
        <v>99.828178694158083</v>
      </c>
      <c r="J89" s="5">
        <v>0</v>
      </c>
      <c r="K89" s="6" t="str">
        <f t="shared" si="8"/>
        <v>.0</v>
      </c>
      <c r="L89" s="5">
        <v>1</v>
      </c>
      <c r="M89" s="6">
        <f t="shared" si="9"/>
        <v>0.1718213058419244</v>
      </c>
      <c r="N89" s="4"/>
    </row>
    <row r="90" spans="1:14" x14ac:dyDescent="0.2">
      <c r="B90" s="2" t="s">
        <v>92</v>
      </c>
      <c r="C90" s="5">
        <v>603</v>
      </c>
      <c r="D90" s="5">
        <v>366</v>
      </c>
      <c r="E90" s="6">
        <f t="shared" si="5"/>
        <v>60.696517412935322</v>
      </c>
      <c r="F90" s="5">
        <v>237</v>
      </c>
      <c r="G90" s="6">
        <f t="shared" si="6"/>
        <v>39.303482587064678</v>
      </c>
      <c r="H90" s="5">
        <v>588</v>
      </c>
      <c r="I90" s="6">
        <f t="shared" si="7"/>
        <v>97.512437810945272</v>
      </c>
      <c r="J90" s="5">
        <v>5</v>
      </c>
      <c r="K90" s="6">
        <f t="shared" si="8"/>
        <v>0.82918739635157546</v>
      </c>
      <c r="L90" s="5">
        <v>10</v>
      </c>
      <c r="M90" s="6">
        <f t="shared" si="9"/>
        <v>1.6583747927031509</v>
      </c>
      <c r="N90" s="4"/>
    </row>
    <row r="91" spans="1:14" x14ac:dyDescent="0.2">
      <c r="B91" s="2" t="s">
        <v>93</v>
      </c>
      <c r="C91" s="5">
        <v>436</v>
      </c>
      <c r="D91" s="5">
        <v>184</v>
      </c>
      <c r="E91" s="6">
        <f t="shared" si="5"/>
        <v>42.201834862385326</v>
      </c>
      <c r="F91" s="5">
        <v>252</v>
      </c>
      <c r="G91" s="6">
        <f t="shared" si="6"/>
        <v>57.798165137614674</v>
      </c>
      <c r="H91" s="5">
        <v>350</v>
      </c>
      <c r="I91" s="6">
        <f t="shared" si="7"/>
        <v>80.275229357798167</v>
      </c>
      <c r="J91" s="5">
        <v>1</v>
      </c>
      <c r="K91" s="6">
        <f t="shared" si="8"/>
        <v>0.22935779816513763</v>
      </c>
      <c r="L91" s="5">
        <v>85</v>
      </c>
      <c r="M91" s="6">
        <f t="shared" si="9"/>
        <v>19.495412844036696</v>
      </c>
      <c r="N91" s="4"/>
    </row>
    <row r="92" spans="1:14" x14ac:dyDescent="0.2">
      <c r="B92" s="2" t="s">
        <v>94</v>
      </c>
      <c r="C92" s="5">
        <v>777</v>
      </c>
      <c r="D92" s="5">
        <v>255</v>
      </c>
      <c r="E92" s="6">
        <f t="shared" si="5"/>
        <v>32.818532818532816</v>
      </c>
      <c r="F92" s="5">
        <v>522</v>
      </c>
      <c r="G92" s="6">
        <f t="shared" si="6"/>
        <v>67.181467181467184</v>
      </c>
      <c r="H92" s="5">
        <v>728</v>
      </c>
      <c r="I92" s="6">
        <f t="shared" si="7"/>
        <v>93.693693693693689</v>
      </c>
      <c r="J92" s="5">
        <v>31</v>
      </c>
      <c r="K92" s="6">
        <f t="shared" si="8"/>
        <v>3.9897039897039894</v>
      </c>
      <c r="L92" s="5">
        <v>18</v>
      </c>
      <c r="M92" s="6">
        <f t="shared" si="9"/>
        <v>2.3166023166023164</v>
      </c>
      <c r="N92" s="4"/>
    </row>
    <row r="93" spans="1:14" x14ac:dyDescent="0.2">
      <c r="B93" s="2" t="s">
        <v>95</v>
      </c>
      <c r="C93" s="5">
        <v>61</v>
      </c>
      <c r="D93" s="5">
        <v>51</v>
      </c>
      <c r="E93" s="6">
        <f t="shared" si="5"/>
        <v>83.606557377049185</v>
      </c>
      <c r="F93" s="5">
        <v>10</v>
      </c>
      <c r="G93" s="6">
        <f t="shared" si="6"/>
        <v>16.393442622950818</v>
      </c>
      <c r="H93" s="5">
        <v>59</v>
      </c>
      <c r="I93" s="6">
        <f t="shared" si="7"/>
        <v>96.721311475409834</v>
      </c>
      <c r="J93" s="5">
        <v>0</v>
      </c>
      <c r="K93" s="6" t="str">
        <f t="shared" si="8"/>
        <v>.0</v>
      </c>
      <c r="L93" s="5">
        <v>2</v>
      </c>
      <c r="M93" s="6">
        <f t="shared" si="9"/>
        <v>3.278688524590164</v>
      </c>
      <c r="N93" s="4"/>
    </row>
    <row r="94" spans="1:14" x14ac:dyDescent="0.2">
      <c r="B94" s="2" t="s">
        <v>96</v>
      </c>
      <c r="C94" s="5">
        <v>15</v>
      </c>
      <c r="D94" s="5">
        <v>15</v>
      </c>
      <c r="E94" s="6">
        <f t="shared" si="5"/>
        <v>100</v>
      </c>
      <c r="F94" s="5">
        <v>0</v>
      </c>
      <c r="G94" s="6" t="str">
        <f t="shared" si="6"/>
        <v>.0</v>
      </c>
      <c r="H94" s="5">
        <v>15</v>
      </c>
      <c r="I94" s="6">
        <f t="shared" si="7"/>
        <v>100</v>
      </c>
      <c r="J94" s="5">
        <v>0</v>
      </c>
      <c r="K94" s="6" t="str">
        <f t="shared" si="8"/>
        <v>.0</v>
      </c>
      <c r="L94" s="5">
        <v>0</v>
      </c>
      <c r="M94" s="6" t="str">
        <f t="shared" si="9"/>
        <v>.0</v>
      </c>
      <c r="N94" s="4"/>
    </row>
    <row r="95" spans="1:14" s="18" customFormat="1" ht="21" customHeight="1" x14ac:dyDescent="0.2">
      <c r="A95" s="18" t="s">
        <v>97</v>
      </c>
      <c r="C95" s="15">
        <f>SUM(C96:C103)</f>
        <v>8267</v>
      </c>
      <c r="D95" s="15">
        <f>SUM(D96:D103)</f>
        <v>3054</v>
      </c>
      <c r="E95" s="16">
        <f t="shared" si="5"/>
        <v>36.942058787952099</v>
      </c>
      <c r="F95" s="15">
        <f>SUM(F96:F103)</f>
        <v>5213</v>
      </c>
      <c r="G95" s="16">
        <f t="shared" si="6"/>
        <v>63.057941212047893</v>
      </c>
      <c r="H95" s="15">
        <f>SUM(H96:H103)</f>
        <v>7954</v>
      </c>
      <c r="I95" s="16">
        <f t="shared" si="7"/>
        <v>96.21386234426032</v>
      </c>
      <c r="J95" s="15">
        <f>SUM(J96:J103)</f>
        <v>110</v>
      </c>
      <c r="K95" s="16">
        <f t="shared" si="8"/>
        <v>1.3305915084069191</v>
      </c>
      <c r="L95" s="15">
        <f>SUM(L96:L103)</f>
        <v>203</v>
      </c>
      <c r="M95" s="16">
        <f t="shared" si="9"/>
        <v>2.4555461473327687</v>
      </c>
      <c r="N95" s="17"/>
    </row>
    <row r="96" spans="1:14" ht="21" customHeight="1" x14ac:dyDescent="0.2">
      <c r="A96" s="2"/>
      <c r="B96" s="2" t="s">
        <v>98</v>
      </c>
      <c r="C96" s="5">
        <v>622</v>
      </c>
      <c r="D96" s="5">
        <v>387</v>
      </c>
      <c r="E96" s="6">
        <f t="shared" si="5"/>
        <v>62.218649517684888</v>
      </c>
      <c r="F96" s="5">
        <v>235</v>
      </c>
      <c r="G96" s="6">
        <f t="shared" si="6"/>
        <v>37.781350482315112</v>
      </c>
      <c r="H96" s="5">
        <v>547</v>
      </c>
      <c r="I96" s="6">
        <f t="shared" si="7"/>
        <v>87.942122186495169</v>
      </c>
      <c r="J96" s="5">
        <v>34</v>
      </c>
      <c r="K96" s="6">
        <f t="shared" si="8"/>
        <v>5.4662379421221869</v>
      </c>
      <c r="L96" s="5">
        <v>41</v>
      </c>
      <c r="M96" s="6">
        <f t="shared" si="9"/>
        <v>6.5916398713826361</v>
      </c>
      <c r="N96" s="4"/>
    </row>
    <row r="97" spans="1:14" x14ac:dyDescent="0.2">
      <c r="A97" s="2"/>
      <c r="B97" s="2" t="s">
        <v>99</v>
      </c>
      <c r="C97" s="5">
        <v>536</v>
      </c>
      <c r="D97" s="5">
        <v>447</v>
      </c>
      <c r="E97" s="6">
        <f t="shared" si="5"/>
        <v>83.395522388059703</v>
      </c>
      <c r="F97" s="5">
        <v>89</v>
      </c>
      <c r="G97" s="6">
        <f t="shared" si="6"/>
        <v>16.6044776119403</v>
      </c>
      <c r="H97" s="5">
        <v>457</v>
      </c>
      <c r="I97" s="6">
        <f t="shared" si="7"/>
        <v>85.261194029850756</v>
      </c>
      <c r="J97" s="5">
        <v>29</v>
      </c>
      <c r="K97" s="6">
        <f t="shared" si="8"/>
        <v>5.4104477611940291</v>
      </c>
      <c r="L97" s="5">
        <v>50</v>
      </c>
      <c r="M97" s="6">
        <f t="shared" si="9"/>
        <v>9.3283582089552244</v>
      </c>
      <c r="N97" s="4"/>
    </row>
    <row r="98" spans="1:14" x14ac:dyDescent="0.2">
      <c r="A98" s="2"/>
      <c r="B98" s="2" t="s">
        <v>100</v>
      </c>
      <c r="C98" s="5">
        <v>5085</v>
      </c>
      <c r="D98" s="5">
        <v>1051</v>
      </c>
      <c r="E98" s="6">
        <f t="shared" si="5"/>
        <v>20.668633235004915</v>
      </c>
      <c r="F98" s="5">
        <v>4034</v>
      </c>
      <c r="G98" s="6">
        <f t="shared" si="6"/>
        <v>79.331366764995082</v>
      </c>
      <c r="H98" s="5">
        <v>5048</v>
      </c>
      <c r="I98" s="6">
        <f t="shared" si="7"/>
        <v>99.272369714847585</v>
      </c>
      <c r="J98" s="5">
        <v>20</v>
      </c>
      <c r="K98" s="6">
        <f t="shared" si="8"/>
        <v>0.39331366764995085</v>
      </c>
      <c r="L98" s="5">
        <v>17</v>
      </c>
      <c r="M98" s="6">
        <f t="shared" si="9"/>
        <v>0.33431661750245817</v>
      </c>
      <c r="N98" s="4"/>
    </row>
    <row r="99" spans="1:14" x14ac:dyDescent="0.2">
      <c r="A99" s="2"/>
      <c r="B99" s="2" t="s">
        <v>101</v>
      </c>
      <c r="C99" s="5">
        <v>379</v>
      </c>
      <c r="D99" s="5">
        <v>279</v>
      </c>
      <c r="E99" s="6">
        <f t="shared" si="5"/>
        <v>73.614775725593674</v>
      </c>
      <c r="F99" s="5">
        <v>100</v>
      </c>
      <c r="G99" s="6">
        <f t="shared" si="6"/>
        <v>26.385224274406333</v>
      </c>
      <c r="H99" s="5">
        <v>374</v>
      </c>
      <c r="I99" s="6">
        <f t="shared" si="7"/>
        <v>98.68073878627969</v>
      </c>
      <c r="J99" s="5">
        <v>2</v>
      </c>
      <c r="K99" s="6">
        <f t="shared" si="8"/>
        <v>0.52770448548812665</v>
      </c>
      <c r="L99" s="5">
        <v>3</v>
      </c>
      <c r="M99" s="6">
        <f t="shared" si="9"/>
        <v>0.79155672823219003</v>
      </c>
      <c r="N99" s="4"/>
    </row>
    <row r="100" spans="1:14" x14ac:dyDescent="0.2">
      <c r="A100" s="2"/>
      <c r="B100" s="2" t="s">
        <v>102</v>
      </c>
      <c r="C100" s="5">
        <v>145</v>
      </c>
      <c r="D100" s="5">
        <v>119</v>
      </c>
      <c r="E100" s="6">
        <f t="shared" si="5"/>
        <v>82.068965517241381</v>
      </c>
      <c r="F100" s="5">
        <v>26</v>
      </c>
      <c r="G100" s="6">
        <f t="shared" si="6"/>
        <v>17.931034482758619</v>
      </c>
      <c r="H100" s="5">
        <v>133</v>
      </c>
      <c r="I100" s="6">
        <f t="shared" si="7"/>
        <v>91.724137931034477</v>
      </c>
      <c r="J100" s="5">
        <v>4</v>
      </c>
      <c r="K100" s="6">
        <f t="shared" si="8"/>
        <v>2.7586206896551726</v>
      </c>
      <c r="L100" s="5">
        <v>8</v>
      </c>
      <c r="M100" s="6">
        <f t="shared" si="9"/>
        <v>5.5172413793103452</v>
      </c>
      <c r="N100" s="4"/>
    </row>
    <row r="101" spans="1:14" x14ac:dyDescent="0.2">
      <c r="A101" s="2"/>
      <c r="B101" s="2" t="s">
        <v>103</v>
      </c>
      <c r="C101" s="5">
        <v>693</v>
      </c>
      <c r="D101" s="5">
        <v>222</v>
      </c>
      <c r="E101" s="6">
        <f t="shared" si="5"/>
        <v>32.034632034632033</v>
      </c>
      <c r="F101" s="5">
        <v>471</v>
      </c>
      <c r="G101" s="6">
        <f t="shared" si="6"/>
        <v>67.96536796536796</v>
      </c>
      <c r="H101" s="5">
        <v>679</v>
      </c>
      <c r="I101" s="6">
        <f t="shared" si="7"/>
        <v>97.979797979797979</v>
      </c>
      <c r="J101" s="5">
        <v>4</v>
      </c>
      <c r="K101" s="6">
        <f t="shared" si="8"/>
        <v>0.57720057720057716</v>
      </c>
      <c r="L101" s="5">
        <v>10</v>
      </c>
      <c r="M101" s="6">
        <f t="shared" si="9"/>
        <v>1.4430014430014431</v>
      </c>
      <c r="N101" s="4"/>
    </row>
    <row r="102" spans="1:14" x14ac:dyDescent="0.2">
      <c r="A102" s="2"/>
      <c r="B102" s="2" t="s">
        <v>104</v>
      </c>
      <c r="C102" s="5">
        <v>583</v>
      </c>
      <c r="D102" s="5">
        <v>392</v>
      </c>
      <c r="E102" s="6">
        <f t="shared" si="5"/>
        <v>67.238421955403084</v>
      </c>
      <c r="F102" s="5">
        <v>191</v>
      </c>
      <c r="G102" s="6">
        <f t="shared" si="6"/>
        <v>32.761578044596909</v>
      </c>
      <c r="H102" s="5">
        <v>525</v>
      </c>
      <c r="I102" s="6">
        <f t="shared" si="7"/>
        <v>90.051457975986281</v>
      </c>
      <c r="J102" s="5">
        <v>17</v>
      </c>
      <c r="K102" s="6">
        <f t="shared" si="8"/>
        <v>2.9159519725557463</v>
      </c>
      <c r="L102" s="5">
        <v>41</v>
      </c>
      <c r="M102" s="6">
        <f t="shared" si="9"/>
        <v>7.0325900514579764</v>
      </c>
      <c r="N102" s="4"/>
    </row>
    <row r="103" spans="1:14" x14ac:dyDescent="0.2">
      <c r="B103" s="2" t="s">
        <v>105</v>
      </c>
      <c r="C103" s="5">
        <v>224</v>
      </c>
      <c r="D103" s="5">
        <v>157</v>
      </c>
      <c r="E103" s="6">
        <f t="shared" si="5"/>
        <v>70.089285714285708</v>
      </c>
      <c r="F103" s="5">
        <v>67</v>
      </c>
      <c r="G103" s="6">
        <f t="shared" si="6"/>
        <v>29.910714285714285</v>
      </c>
      <c r="H103" s="5">
        <v>191</v>
      </c>
      <c r="I103" s="6">
        <f t="shared" si="7"/>
        <v>85.267857142857139</v>
      </c>
      <c r="J103" s="5">
        <v>0</v>
      </c>
      <c r="K103" s="6" t="str">
        <f t="shared" si="8"/>
        <v>.0</v>
      </c>
      <c r="L103" s="5">
        <v>33</v>
      </c>
      <c r="M103" s="6">
        <f t="shared" si="9"/>
        <v>14.732142857142858</v>
      </c>
      <c r="N103" s="4"/>
    </row>
    <row r="104" spans="1:14" s="18" customFormat="1" ht="21" customHeight="1" x14ac:dyDescent="0.2">
      <c r="A104" s="18" t="s">
        <v>106</v>
      </c>
      <c r="C104" s="15">
        <f>SUM(C105:C113)</f>
        <v>7723</v>
      </c>
      <c r="D104" s="15">
        <f>SUM(D105:D113)</f>
        <v>4918</v>
      </c>
      <c r="E104" s="16">
        <f t="shared" si="5"/>
        <v>63.679917130648711</v>
      </c>
      <c r="F104" s="15">
        <f>SUM(F105:F113)</f>
        <v>2805</v>
      </c>
      <c r="G104" s="16">
        <f t="shared" si="6"/>
        <v>36.320082869351289</v>
      </c>
      <c r="H104" s="15">
        <f>SUM(H105:H113)</f>
        <v>7107</v>
      </c>
      <c r="I104" s="16">
        <f t="shared" si="7"/>
        <v>92.023824938495409</v>
      </c>
      <c r="J104" s="15">
        <f>SUM(J105:J113)</f>
        <v>96</v>
      </c>
      <c r="K104" s="16">
        <f t="shared" si="8"/>
        <v>1.2430402693253917</v>
      </c>
      <c r="L104" s="15">
        <f>SUM(L105:L113)</f>
        <v>520</v>
      </c>
      <c r="M104" s="16">
        <f t="shared" si="9"/>
        <v>6.7331347921792046</v>
      </c>
      <c r="N104" s="17"/>
    </row>
    <row r="105" spans="1:14" ht="21" customHeight="1" x14ac:dyDescent="0.2">
      <c r="A105" s="2"/>
      <c r="B105" s="2" t="s">
        <v>107</v>
      </c>
      <c r="C105" s="5">
        <v>669</v>
      </c>
      <c r="D105" s="5">
        <v>386</v>
      </c>
      <c r="E105" s="6">
        <f t="shared" si="5"/>
        <v>57.698056801195818</v>
      </c>
      <c r="F105" s="5">
        <v>283</v>
      </c>
      <c r="G105" s="6">
        <f t="shared" si="6"/>
        <v>42.301943198804189</v>
      </c>
      <c r="H105" s="5">
        <v>369</v>
      </c>
      <c r="I105" s="6">
        <f t="shared" si="7"/>
        <v>55.156950672645742</v>
      </c>
      <c r="J105" s="5">
        <v>51</v>
      </c>
      <c r="K105" s="6">
        <f t="shared" si="8"/>
        <v>7.623318385650224</v>
      </c>
      <c r="L105" s="5">
        <v>249</v>
      </c>
      <c r="M105" s="6">
        <f t="shared" si="9"/>
        <v>37.219730941704036</v>
      </c>
      <c r="N105" s="4"/>
    </row>
    <row r="106" spans="1:14" x14ac:dyDescent="0.2">
      <c r="A106" s="2"/>
      <c r="B106" s="2" t="s">
        <v>108</v>
      </c>
      <c r="C106" s="5">
        <v>128</v>
      </c>
      <c r="D106" s="5">
        <v>118</v>
      </c>
      <c r="E106" s="6">
        <f t="shared" si="5"/>
        <v>92.1875</v>
      </c>
      <c r="F106" s="5">
        <v>10</v>
      </c>
      <c r="G106" s="6">
        <f t="shared" si="6"/>
        <v>7.8125</v>
      </c>
      <c r="H106" s="5">
        <v>100</v>
      </c>
      <c r="I106" s="6">
        <f t="shared" si="7"/>
        <v>78.125</v>
      </c>
      <c r="J106" s="5">
        <v>13</v>
      </c>
      <c r="K106" s="6">
        <f t="shared" si="8"/>
        <v>10.15625</v>
      </c>
      <c r="L106" s="5">
        <v>15</v>
      </c>
      <c r="M106" s="6">
        <f t="shared" si="9"/>
        <v>11.71875</v>
      </c>
      <c r="N106" s="4"/>
    </row>
    <row r="107" spans="1:14" x14ac:dyDescent="0.2">
      <c r="A107" s="2"/>
      <c r="B107" s="2" t="s">
        <v>109</v>
      </c>
      <c r="C107" s="5">
        <v>379</v>
      </c>
      <c r="D107" s="5">
        <v>203</v>
      </c>
      <c r="E107" s="6">
        <f t="shared" si="5"/>
        <v>53.562005277044854</v>
      </c>
      <c r="F107" s="5">
        <v>176</v>
      </c>
      <c r="G107" s="6">
        <f t="shared" si="6"/>
        <v>46.437994722955146</v>
      </c>
      <c r="H107" s="5">
        <v>372</v>
      </c>
      <c r="I107" s="6">
        <f t="shared" si="7"/>
        <v>98.153034300791546</v>
      </c>
      <c r="J107" s="5">
        <v>4</v>
      </c>
      <c r="K107" s="6">
        <f t="shared" si="8"/>
        <v>1.0554089709762533</v>
      </c>
      <c r="L107" s="5">
        <v>3</v>
      </c>
      <c r="M107" s="6">
        <f t="shared" si="9"/>
        <v>0.79155672823219003</v>
      </c>
      <c r="N107" s="4"/>
    </row>
    <row r="108" spans="1:14" x14ac:dyDescent="0.2">
      <c r="A108" s="2"/>
      <c r="B108" s="2" t="s">
        <v>110</v>
      </c>
      <c r="C108" s="5">
        <v>548</v>
      </c>
      <c r="D108" s="5">
        <v>277</v>
      </c>
      <c r="E108" s="6">
        <f t="shared" si="5"/>
        <v>50.547445255474457</v>
      </c>
      <c r="F108" s="5">
        <v>271</v>
      </c>
      <c r="G108" s="6">
        <f t="shared" si="6"/>
        <v>49.452554744525543</v>
      </c>
      <c r="H108" s="5">
        <v>530</v>
      </c>
      <c r="I108" s="6">
        <f t="shared" si="7"/>
        <v>96.715328467153284</v>
      </c>
      <c r="J108" s="5">
        <v>0</v>
      </c>
      <c r="K108" s="6" t="str">
        <f t="shared" si="8"/>
        <v>.0</v>
      </c>
      <c r="L108" s="5">
        <v>18</v>
      </c>
      <c r="M108" s="6">
        <f t="shared" si="9"/>
        <v>3.2846715328467155</v>
      </c>
      <c r="N108" s="4"/>
    </row>
    <row r="109" spans="1:14" x14ac:dyDescent="0.2">
      <c r="A109" s="2"/>
      <c r="B109" s="2" t="s">
        <v>111</v>
      </c>
      <c r="C109" s="5">
        <v>1821</v>
      </c>
      <c r="D109" s="5">
        <v>975</v>
      </c>
      <c r="E109" s="6">
        <f t="shared" si="5"/>
        <v>53.542009884678741</v>
      </c>
      <c r="F109" s="5">
        <v>846</v>
      </c>
      <c r="G109" s="6">
        <f t="shared" si="6"/>
        <v>46.457990115321252</v>
      </c>
      <c r="H109" s="5">
        <v>1725</v>
      </c>
      <c r="I109" s="6">
        <f t="shared" si="7"/>
        <v>94.728171334431636</v>
      </c>
      <c r="J109" s="5">
        <v>4</v>
      </c>
      <c r="K109" s="6">
        <f t="shared" si="8"/>
        <v>0.21965952773201539</v>
      </c>
      <c r="L109" s="5">
        <v>92</v>
      </c>
      <c r="M109" s="6">
        <f t="shared" si="9"/>
        <v>5.0521691378363531</v>
      </c>
      <c r="N109" s="4"/>
    </row>
    <row r="110" spans="1:14" x14ac:dyDescent="0.2">
      <c r="A110" s="2"/>
      <c r="B110" s="2" t="s">
        <v>112</v>
      </c>
      <c r="C110" s="5">
        <v>2377</v>
      </c>
      <c r="D110" s="5">
        <v>1758</v>
      </c>
      <c r="E110" s="6">
        <f t="shared" si="5"/>
        <v>73.958771560790922</v>
      </c>
      <c r="F110" s="5">
        <v>619</v>
      </c>
      <c r="G110" s="6">
        <f t="shared" si="6"/>
        <v>26.041228439209085</v>
      </c>
      <c r="H110" s="5">
        <v>2353</v>
      </c>
      <c r="I110" s="6">
        <f t="shared" si="7"/>
        <v>98.990323937736648</v>
      </c>
      <c r="J110" s="5">
        <v>11</v>
      </c>
      <c r="K110" s="6">
        <f t="shared" si="8"/>
        <v>0.46276819520403872</v>
      </c>
      <c r="L110" s="5">
        <v>13</v>
      </c>
      <c r="M110" s="6">
        <f t="shared" si="9"/>
        <v>0.54690786705931849</v>
      </c>
      <c r="N110" s="4"/>
    </row>
    <row r="111" spans="1:14" x14ac:dyDescent="0.2">
      <c r="A111" s="2"/>
      <c r="B111" s="2" t="s">
        <v>113</v>
      </c>
      <c r="C111" s="5">
        <v>765</v>
      </c>
      <c r="D111" s="5">
        <v>470</v>
      </c>
      <c r="E111" s="6">
        <f t="shared" si="5"/>
        <v>61.437908496732028</v>
      </c>
      <c r="F111" s="5">
        <v>295</v>
      </c>
      <c r="G111" s="6">
        <f t="shared" si="6"/>
        <v>38.562091503267979</v>
      </c>
      <c r="H111" s="5">
        <v>683</v>
      </c>
      <c r="I111" s="6">
        <f t="shared" si="7"/>
        <v>89.281045751633997</v>
      </c>
      <c r="J111" s="5">
        <v>12</v>
      </c>
      <c r="K111" s="6">
        <f t="shared" si="8"/>
        <v>1.5686274509803921</v>
      </c>
      <c r="L111" s="5">
        <v>70</v>
      </c>
      <c r="M111" s="6">
        <f t="shared" si="9"/>
        <v>9.1503267973856204</v>
      </c>
      <c r="N111" s="4"/>
    </row>
    <row r="112" spans="1:14" x14ac:dyDescent="0.2">
      <c r="B112" s="2" t="s">
        <v>114</v>
      </c>
      <c r="C112" s="5">
        <v>518</v>
      </c>
      <c r="D112" s="5">
        <v>434</v>
      </c>
      <c r="E112" s="6">
        <f t="shared" si="5"/>
        <v>83.78378378378379</v>
      </c>
      <c r="F112" s="5">
        <v>84</v>
      </c>
      <c r="G112" s="6">
        <f t="shared" si="6"/>
        <v>16.216216216216218</v>
      </c>
      <c r="H112" s="5">
        <v>469</v>
      </c>
      <c r="I112" s="6">
        <f t="shared" si="7"/>
        <v>90.540540540540533</v>
      </c>
      <c r="J112" s="5">
        <v>0</v>
      </c>
      <c r="K112" s="6" t="str">
        <f t="shared" si="8"/>
        <v>.0</v>
      </c>
      <c r="L112" s="5">
        <v>49</v>
      </c>
      <c r="M112" s="6">
        <f t="shared" si="9"/>
        <v>9.4594594594594597</v>
      </c>
      <c r="N112" s="4"/>
    </row>
    <row r="113" spans="1:14" x14ac:dyDescent="0.2">
      <c r="B113" s="2" t="s">
        <v>115</v>
      </c>
      <c r="C113" s="5">
        <v>518</v>
      </c>
      <c r="D113" s="5">
        <v>297</v>
      </c>
      <c r="E113" s="6">
        <f t="shared" si="5"/>
        <v>57.335907335907329</v>
      </c>
      <c r="F113" s="5">
        <v>221</v>
      </c>
      <c r="G113" s="6">
        <f t="shared" si="6"/>
        <v>42.664092664092664</v>
      </c>
      <c r="H113" s="5">
        <v>506</v>
      </c>
      <c r="I113" s="6">
        <f t="shared" si="7"/>
        <v>97.683397683397686</v>
      </c>
      <c r="J113" s="5">
        <v>1</v>
      </c>
      <c r="K113" s="6">
        <f t="shared" si="8"/>
        <v>0.19305019305019305</v>
      </c>
      <c r="L113" s="5">
        <v>11</v>
      </c>
      <c r="M113" s="6">
        <f t="shared" si="9"/>
        <v>2.1235521235521233</v>
      </c>
      <c r="N113" s="4"/>
    </row>
    <row r="114" spans="1:14" x14ac:dyDescent="0.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4"/>
    </row>
    <row r="115" spans="1:14" x14ac:dyDescent="0.2">
      <c r="A115" s="10" t="s">
        <v>116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4"/>
      <c r="N115" s="4"/>
    </row>
    <row r="116" spans="1:14" ht="24.75" customHeight="1" x14ac:dyDescent="0.2">
      <c r="A116" s="24" t="s">
        <v>117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4"/>
    </row>
    <row r="117" spans="1:14" x14ac:dyDescent="0.2">
      <c r="A117" s="7" t="s">
        <v>118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3:14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3:14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3:14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3:14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3:14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3:14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3:14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3:14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3:14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3:14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3:14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3:14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3:14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3:14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3:14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3:14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3:14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3:14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3:14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3:14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3:14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3:14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3:14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3:14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3:14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3:14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3:14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3:14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3:14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3:14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3:14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3:14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3:14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3:14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3:14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3:14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3:14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3:14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3:14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3:14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3:14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3:14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3:14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3:14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3:14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3:14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3:14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3:14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3:14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3:14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3:14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3:14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3:14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3:14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3:14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3:14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3:14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3:14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3:14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3:14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3:14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3:14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3:14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3:14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3:14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3:14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3:14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3:14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3:14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3:14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3:14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3:14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3:14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3:14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3:14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3:14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3:14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3:14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3:14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3:14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3:14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3:14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3:14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3:14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3:14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3:14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3:14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3:14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3:14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3:14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3:14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3:14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3:14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3:14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3:14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3:14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3:14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3:14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3:14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3:14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3:14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3:14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3:14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3:14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3:14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3:14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3:14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3:14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3:14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3:14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3:14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3:14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3:14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3:14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3:14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3:14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3:14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3:14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3:14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3:14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3:14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3:14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3:14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3:14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3:14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3:14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3:14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3:14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3:14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3:14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3:14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3:14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3:14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3:14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3:14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3:14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3:14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3:14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3:14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3:14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3:14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3:14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3:14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3:14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3:14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3:14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3:14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3:14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3:14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3:14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3:14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3:14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3:14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3:14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3:14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3:14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3:14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3:14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3:14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3:14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3:14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3:14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3:14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3:14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3:14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3:14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3:14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3:14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3:14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3:14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3:14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3:14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3:14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3:14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3:14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3:14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3:14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3:14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3:14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3:14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3:14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3:14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3:14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3:14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3:14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3:14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3:14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3:14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3:14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3:14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3:14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3:14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3:14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3:14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3:14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3:14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3:14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3:14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3:14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3:14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3:14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3:14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3:14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3:14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3:14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3:14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3:14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3:14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3:14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3:14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3:14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3:14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3:14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3:14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3:14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3:14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3:14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3:14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3:14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3:14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3:14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3:14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3:14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3:14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3:14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3:14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3:14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3:14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3:14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3:14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3:14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3:14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3:14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3:14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3:14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3:14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3:14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3:14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3:14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3:14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3:14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3:14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3:14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3:14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3:14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3:14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3:14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3:14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3:14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3:14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3:14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3:14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3:14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3:14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3:14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3:14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3:14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3:14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3:14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3:14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3:14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3:14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3:14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3:14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3:14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3:14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3:14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3:14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3:14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3:14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3:14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3:14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3:14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3:14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3:14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3:14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3:14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3:14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3:14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3:14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3:14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3:14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3:14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3:14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3:14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3:14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3:14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3:14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3:14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3:14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3:14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3:14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3:14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3:14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3:14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3:14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3:14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3:14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3:14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3:14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3:14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3:14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3:14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3:14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3:14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3:14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3:14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3:14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3:14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3:14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3:14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3:14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3:14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3:14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3:14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3:14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3:14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3:14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3:14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3:14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3:14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3:14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3:14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3:14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3:14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3:14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3:14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3:14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3:14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3:14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3:14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3:14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3:14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3:14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3:14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3:14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3:14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3:14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3:14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3:14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3:14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3:14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3:14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3:14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3:14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3:14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3:14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3:14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3:14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3:14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3:14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3:14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3:14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3:14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3:14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3:14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3:14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3:14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3:14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3:14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3:14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3:14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3:14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3:14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3:14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3:14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3:14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3:14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3:14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3:14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3:14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3:14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3:14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3:14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3:14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3:14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3:14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3:14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3:14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3:14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3:14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3:14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3:14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3:14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3:14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3:14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3:14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3:14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3:14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3:14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3:14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3:14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3:14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3:14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3:14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3:14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3:14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3:14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3:14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3:14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3:14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3:14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3:14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3:14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3:14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3:14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3:14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3:14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3:14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3:14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3:14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3:14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3:14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3:14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3:14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3:14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3:14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3:14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3:14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3:14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3:14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3:14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3:14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3:14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3:14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3:14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3:14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3:14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3:14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3:14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3:14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3:14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3:14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3:14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3:14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3:14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3:14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3:14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3:14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3:14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3:14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3:14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3:14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3:14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3:14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3:14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3:14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3:14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3:14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3:14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3:14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3:14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3:14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3:14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3:14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3:14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3:14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3:14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3:14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3:14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3:14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3:14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3:14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3:14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3:14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3:14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3:14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3:14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3:14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3:14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3:14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3:14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3:14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3:14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3:14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3:14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3:14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3:14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3:14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3:14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3:14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3:14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3:14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3:14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3:14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3:14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3:14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3:14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3:14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3:14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3:14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3:14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3:14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3:14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3:14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3:14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3:14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3:14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3:14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3:14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3:14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3:14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3:14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3:14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3:14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3:14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3:14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3:14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3:14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3:14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3:14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3:14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3:14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3:14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3:14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3:14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3:14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3:14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3:14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3:14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3:14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3:14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3:14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3:14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3:14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3:14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3:14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3:14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3:14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3:14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3:14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3:14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3:14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3:14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3:14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3:14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3:14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3:14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3:14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3:14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3:14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3:14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3:14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3:14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3:14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3:14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3:14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3:14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3:14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3:14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3:14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3:14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3:14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3:14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3:14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3:14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3:14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3:14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3:14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3:14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3:14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3:14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3:14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3:14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3:14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3:14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3:14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3:14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3:14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3:14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3:14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3:14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3:14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3:14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3:14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3:14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3:14" x14ac:dyDescent="0.2"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3:14" x14ac:dyDescent="0.2"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3:14" x14ac:dyDescent="0.2"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3:14" x14ac:dyDescent="0.2"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3:14" x14ac:dyDescent="0.2"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3:14" x14ac:dyDescent="0.2"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3:14" x14ac:dyDescent="0.2"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3:14" x14ac:dyDescent="0.2"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3:14" x14ac:dyDescent="0.2"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3:14" x14ac:dyDescent="0.2"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3:14" x14ac:dyDescent="0.2"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3:14" x14ac:dyDescent="0.2"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3:14" x14ac:dyDescent="0.2"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3:14" x14ac:dyDescent="0.2"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3:14" x14ac:dyDescent="0.2"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3:14" x14ac:dyDescent="0.2"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3:14" x14ac:dyDescent="0.2"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3:14" x14ac:dyDescent="0.2"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3:14" x14ac:dyDescent="0.2"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3:14" x14ac:dyDescent="0.2"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3:14" x14ac:dyDescent="0.2"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3:14" x14ac:dyDescent="0.2"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3:14" x14ac:dyDescent="0.2"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3:14" x14ac:dyDescent="0.2"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3:14" x14ac:dyDescent="0.2"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3:14" x14ac:dyDescent="0.2"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3:14" x14ac:dyDescent="0.2"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3:14" x14ac:dyDescent="0.2"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3:14" x14ac:dyDescent="0.2"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3:14" x14ac:dyDescent="0.2"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3:14" x14ac:dyDescent="0.2"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3:14" x14ac:dyDescent="0.2"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3:14" x14ac:dyDescent="0.2"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3:14" x14ac:dyDescent="0.2"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3:14" x14ac:dyDescent="0.2"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3:14" x14ac:dyDescent="0.2"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3:14" x14ac:dyDescent="0.2"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3:14" x14ac:dyDescent="0.2"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3:14" x14ac:dyDescent="0.2"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3:14" x14ac:dyDescent="0.2"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3:14" x14ac:dyDescent="0.2"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3:14" x14ac:dyDescent="0.2"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3:14" x14ac:dyDescent="0.2"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3:14" x14ac:dyDescent="0.2"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3:14" x14ac:dyDescent="0.2"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3:14" x14ac:dyDescent="0.2"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3:14" x14ac:dyDescent="0.2"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3:14" x14ac:dyDescent="0.2"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3:14" x14ac:dyDescent="0.2"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3:14" x14ac:dyDescent="0.2"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3:14" x14ac:dyDescent="0.2"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3:14" x14ac:dyDescent="0.2"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3:14" x14ac:dyDescent="0.2"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3:14" x14ac:dyDescent="0.2"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3:14" x14ac:dyDescent="0.2"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3:14" x14ac:dyDescent="0.2"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3:14" x14ac:dyDescent="0.2"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3:14" x14ac:dyDescent="0.2"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3:14" x14ac:dyDescent="0.2"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3:14" x14ac:dyDescent="0.2"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3:14" x14ac:dyDescent="0.2"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3:14" x14ac:dyDescent="0.2"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3:14" x14ac:dyDescent="0.2"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3:14" x14ac:dyDescent="0.2"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3:14" x14ac:dyDescent="0.2"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3:14" x14ac:dyDescent="0.2"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3:14" x14ac:dyDescent="0.2"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3:14" x14ac:dyDescent="0.2"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3:14" x14ac:dyDescent="0.2"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3:14" x14ac:dyDescent="0.2"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3:14" x14ac:dyDescent="0.2"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3:14" x14ac:dyDescent="0.2"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3:14" x14ac:dyDescent="0.2"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3:14" x14ac:dyDescent="0.2"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3:14" x14ac:dyDescent="0.2"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3:14" x14ac:dyDescent="0.2"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3:14" x14ac:dyDescent="0.2"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3:14" x14ac:dyDescent="0.2"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3:14" x14ac:dyDescent="0.2"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3:14" x14ac:dyDescent="0.2"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3:14" x14ac:dyDescent="0.2"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3:14" x14ac:dyDescent="0.2"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3:14" x14ac:dyDescent="0.2"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3:14" x14ac:dyDescent="0.2"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3:14" x14ac:dyDescent="0.2"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3:14" x14ac:dyDescent="0.2"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3:14" x14ac:dyDescent="0.2"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3:14" x14ac:dyDescent="0.2"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3:14" x14ac:dyDescent="0.2"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3:14" x14ac:dyDescent="0.2"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3:14" x14ac:dyDescent="0.2"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3:14" x14ac:dyDescent="0.2"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3:14" x14ac:dyDescent="0.2"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3:14" x14ac:dyDescent="0.2"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3:14" x14ac:dyDescent="0.2"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3:14" x14ac:dyDescent="0.2"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3:14" x14ac:dyDescent="0.2"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3:14" x14ac:dyDescent="0.2"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3:14" x14ac:dyDescent="0.2"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3:14" x14ac:dyDescent="0.2"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3:14" x14ac:dyDescent="0.2"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3:14" x14ac:dyDescent="0.2"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3:14" x14ac:dyDescent="0.2"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3:14" x14ac:dyDescent="0.2"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3:14" x14ac:dyDescent="0.2"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3:14" x14ac:dyDescent="0.2"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3:14" x14ac:dyDescent="0.2"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3:14" x14ac:dyDescent="0.2"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3:14" x14ac:dyDescent="0.2"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3:14" x14ac:dyDescent="0.2"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3:14" x14ac:dyDescent="0.2"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3:14" x14ac:dyDescent="0.2"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3:14" x14ac:dyDescent="0.2"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3:14" x14ac:dyDescent="0.2"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3:14" x14ac:dyDescent="0.2"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3:14" x14ac:dyDescent="0.2"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3:14" x14ac:dyDescent="0.2"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3:14" x14ac:dyDescent="0.2"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3:14" x14ac:dyDescent="0.2"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3:14" x14ac:dyDescent="0.2"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3:14" x14ac:dyDescent="0.2"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3:14" x14ac:dyDescent="0.2"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3:14" x14ac:dyDescent="0.2"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3:14" x14ac:dyDescent="0.2"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3:14" x14ac:dyDescent="0.2"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3:14" x14ac:dyDescent="0.2"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3:14" x14ac:dyDescent="0.2"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3:14" x14ac:dyDescent="0.2"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3:14" x14ac:dyDescent="0.2"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3:14" x14ac:dyDescent="0.2"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3:14" x14ac:dyDescent="0.2"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3:14" x14ac:dyDescent="0.2"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3:14" x14ac:dyDescent="0.2"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3:14" x14ac:dyDescent="0.2"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3:14" x14ac:dyDescent="0.2"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3:14" x14ac:dyDescent="0.2"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3:14" x14ac:dyDescent="0.2"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3:14" x14ac:dyDescent="0.2"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3:14" x14ac:dyDescent="0.2"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3:14" x14ac:dyDescent="0.2"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3:14" x14ac:dyDescent="0.2"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3:14" x14ac:dyDescent="0.2"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3:14" x14ac:dyDescent="0.2"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3:14" x14ac:dyDescent="0.2"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3:14" x14ac:dyDescent="0.2"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3:14" x14ac:dyDescent="0.2"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3:14" x14ac:dyDescent="0.2"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3:14" x14ac:dyDescent="0.2"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3:14" x14ac:dyDescent="0.2"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3:14" x14ac:dyDescent="0.2"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3:14" x14ac:dyDescent="0.2"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3:14" x14ac:dyDescent="0.2"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3:14" x14ac:dyDescent="0.2"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3:14" x14ac:dyDescent="0.2"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3:14" x14ac:dyDescent="0.2"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3:14" x14ac:dyDescent="0.2"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3:14" x14ac:dyDescent="0.2"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3:14" x14ac:dyDescent="0.2"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3:14" x14ac:dyDescent="0.2"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3:14" x14ac:dyDescent="0.2"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3:14" x14ac:dyDescent="0.2"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3:14" x14ac:dyDescent="0.2"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3:14" x14ac:dyDescent="0.2"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3:14" x14ac:dyDescent="0.2"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3:14" x14ac:dyDescent="0.2"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3:14" x14ac:dyDescent="0.2"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3:14" x14ac:dyDescent="0.2"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3:14" x14ac:dyDescent="0.2"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3:14" x14ac:dyDescent="0.2"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3:14" x14ac:dyDescent="0.2"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3:14" x14ac:dyDescent="0.2"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3:14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3:14" x14ac:dyDescent="0.2"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3:14" x14ac:dyDescent="0.2"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3:14" x14ac:dyDescent="0.2"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3:14" x14ac:dyDescent="0.2"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3:14" x14ac:dyDescent="0.2"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3:14" x14ac:dyDescent="0.2"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3:14" x14ac:dyDescent="0.2"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3:14" x14ac:dyDescent="0.2"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3:14" x14ac:dyDescent="0.2"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3:14" x14ac:dyDescent="0.2"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3:14" x14ac:dyDescent="0.2"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3:14" x14ac:dyDescent="0.2"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3:14" x14ac:dyDescent="0.2"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3:14" x14ac:dyDescent="0.2"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3:14" x14ac:dyDescent="0.2"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3:14" x14ac:dyDescent="0.2"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3:14" x14ac:dyDescent="0.2"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3:14" x14ac:dyDescent="0.2"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3:14" x14ac:dyDescent="0.2"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3:14" x14ac:dyDescent="0.2"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3:14" x14ac:dyDescent="0.2"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3:14" x14ac:dyDescent="0.2"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3:14" x14ac:dyDescent="0.2"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3:14" x14ac:dyDescent="0.2"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3:14" x14ac:dyDescent="0.2"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3:14" x14ac:dyDescent="0.2"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3:14" x14ac:dyDescent="0.2"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3:14" x14ac:dyDescent="0.2"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3:14" x14ac:dyDescent="0.2"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3:14" x14ac:dyDescent="0.2"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3:14" x14ac:dyDescent="0.2"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3:14" x14ac:dyDescent="0.2"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3:14" x14ac:dyDescent="0.2"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3:14" x14ac:dyDescent="0.2"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3:14" x14ac:dyDescent="0.2"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3:14" x14ac:dyDescent="0.2"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3:14" x14ac:dyDescent="0.2"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3:14" x14ac:dyDescent="0.2"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3:14" x14ac:dyDescent="0.2"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3:14" x14ac:dyDescent="0.2"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3:14" x14ac:dyDescent="0.2"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3:14" x14ac:dyDescent="0.2"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3:14" x14ac:dyDescent="0.2"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3:14" x14ac:dyDescent="0.2"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3:14" x14ac:dyDescent="0.2"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3:14" x14ac:dyDescent="0.2"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3:14" x14ac:dyDescent="0.2"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3:14" x14ac:dyDescent="0.2"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3:14" x14ac:dyDescent="0.2"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3:14" x14ac:dyDescent="0.2"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3:14" x14ac:dyDescent="0.2"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3:14" x14ac:dyDescent="0.2"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3:14" x14ac:dyDescent="0.2"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3:14" x14ac:dyDescent="0.2"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3:14" x14ac:dyDescent="0.2"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3:14" x14ac:dyDescent="0.2"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3:14" x14ac:dyDescent="0.2"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3:14" x14ac:dyDescent="0.2"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3:14" x14ac:dyDescent="0.2"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3:14" x14ac:dyDescent="0.2"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3:14" x14ac:dyDescent="0.2"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3:14" x14ac:dyDescent="0.2"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3:14" x14ac:dyDescent="0.2"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3:14" x14ac:dyDescent="0.2"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3:14" x14ac:dyDescent="0.2"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3:14" x14ac:dyDescent="0.2"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3:14" x14ac:dyDescent="0.2"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3:14" x14ac:dyDescent="0.2"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3:14" x14ac:dyDescent="0.2"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3:14" x14ac:dyDescent="0.2"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3:14" x14ac:dyDescent="0.2"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3:14" x14ac:dyDescent="0.2"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3:14" x14ac:dyDescent="0.2"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3:14" x14ac:dyDescent="0.2"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3:14" x14ac:dyDescent="0.2"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3:14" x14ac:dyDescent="0.2"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3:14" x14ac:dyDescent="0.2"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3:14" x14ac:dyDescent="0.2"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3:14" x14ac:dyDescent="0.2"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3:14" x14ac:dyDescent="0.2"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3:14" x14ac:dyDescent="0.2"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3:14" x14ac:dyDescent="0.2"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3:14" x14ac:dyDescent="0.2"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3:14" x14ac:dyDescent="0.2"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3:14" x14ac:dyDescent="0.2"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3:14" x14ac:dyDescent="0.2"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3:14" x14ac:dyDescent="0.2"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3:14" x14ac:dyDescent="0.2"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3:14" x14ac:dyDescent="0.2"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3:14" x14ac:dyDescent="0.2"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3:14" x14ac:dyDescent="0.2"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3:14" x14ac:dyDescent="0.2"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3:14" x14ac:dyDescent="0.2"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3:14" x14ac:dyDescent="0.2"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3:14" x14ac:dyDescent="0.2"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3:14" x14ac:dyDescent="0.2"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3:14" x14ac:dyDescent="0.2"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3:14" x14ac:dyDescent="0.2"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3:14" x14ac:dyDescent="0.2"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3:14" x14ac:dyDescent="0.2"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3:14" x14ac:dyDescent="0.2"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3:14" x14ac:dyDescent="0.2"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3:14" x14ac:dyDescent="0.2"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3:14" x14ac:dyDescent="0.2"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3:14" x14ac:dyDescent="0.2"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3:14" x14ac:dyDescent="0.2"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3:14" x14ac:dyDescent="0.2"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3:14" x14ac:dyDescent="0.2"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3:14" x14ac:dyDescent="0.2"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3:14" x14ac:dyDescent="0.2"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3:14" x14ac:dyDescent="0.2"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3:14" x14ac:dyDescent="0.2"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3:14" x14ac:dyDescent="0.2"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3:14" x14ac:dyDescent="0.2"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3:14" x14ac:dyDescent="0.2"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3:14" x14ac:dyDescent="0.2"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3:14" x14ac:dyDescent="0.2"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3:14" x14ac:dyDescent="0.2"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3:14" x14ac:dyDescent="0.2"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3:14" x14ac:dyDescent="0.2"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3:14" x14ac:dyDescent="0.2"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3:14" x14ac:dyDescent="0.2"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3:14" x14ac:dyDescent="0.2"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3:14" x14ac:dyDescent="0.2"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3:14" x14ac:dyDescent="0.2"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3:14" x14ac:dyDescent="0.2"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3:14" x14ac:dyDescent="0.2"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3:14" x14ac:dyDescent="0.2"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3:14" x14ac:dyDescent="0.2"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3:14" x14ac:dyDescent="0.2"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3:14" x14ac:dyDescent="0.2"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3:14" x14ac:dyDescent="0.2"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3:14" x14ac:dyDescent="0.2"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3:14" x14ac:dyDescent="0.2"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3:14" x14ac:dyDescent="0.2"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3:14" x14ac:dyDescent="0.2"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3:14" x14ac:dyDescent="0.2"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3:14" x14ac:dyDescent="0.2"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3:14" x14ac:dyDescent="0.2"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3:14" x14ac:dyDescent="0.2"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3:14" x14ac:dyDescent="0.2"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3:14" x14ac:dyDescent="0.2"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3:14" x14ac:dyDescent="0.2"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3:14" x14ac:dyDescent="0.2"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3:14" x14ac:dyDescent="0.2"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3:14" x14ac:dyDescent="0.2"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3:14" x14ac:dyDescent="0.2"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3:14" x14ac:dyDescent="0.2"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3:14" x14ac:dyDescent="0.2"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3:14" x14ac:dyDescent="0.2"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3:14" x14ac:dyDescent="0.2"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3:14" x14ac:dyDescent="0.2"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3:14" x14ac:dyDescent="0.2"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3:14" x14ac:dyDescent="0.2"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3:14" x14ac:dyDescent="0.2"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3:14" x14ac:dyDescent="0.2"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3:14" x14ac:dyDescent="0.2"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3:14" x14ac:dyDescent="0.2"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3:14" x14ac:dyDescent="0.2"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3:14" x14ac:dyDescent="0.2"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3:14" x14ac:dyDescent="0.2"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3:14" x14ac:dyDescent="0.2"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3:14" x14ac:dyDescent="0.2"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3:14" x14ac:dyDescent="0.2"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3:14" x14ac:dyDescent="0.2"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3:14" x14ac:dyDescent="0.2"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3:14" x14ac:dyDescent="0.2"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3:14" x14ac:dyDescent="0.2"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3:14" x14ac:dyDescent="0.2"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3:14" x14ac:dyDescent="0.2"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3:14" x14ac:dyDescent="0.2"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3:14" x14ac:dyDescent="0.2"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3:14" x14ac:dyDescent="0.2"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3:14" x14ac:dyDescent="0.2"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3:14" x14ac:dyDescent="0.2"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3:14" x14ac:dyDescent="0.2"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3:14" x14ac:dyDescent="0.2"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3:14" x14ac:dyDescent="0.2"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3:14" x14ac:dyDescent="0.2"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3:14" x14ac:dyDescent="0.2"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3:14" x14ac:dyDescent="0.2"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3:14" x14ac:dyDescent="0.2"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3:14" x14ac:dyDescent="0.2"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3:14" x14ac:dyDescent="0.2"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3:14" x14ac:dyDescent="0.2"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3:14" x14ac:dyDescent="0.2"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3:14" x14ac:dyDescent="0.2"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3:14" x14ac:dyDescent="0.2"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3:14" x14ac:dyDescent="0.2"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3:14" x14ac:dyDescent="0.2"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3:14" x14ac:dyDescent="0.2"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3:14" x14ac:dyDescent="0.2"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3:14" x14ac:dyDescent="0.2"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3:14" x14ac:dyDescent="0.2"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3:14" x14ac:dyDescent="0.2"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3:14" x14ac:dyDescent="0.2"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3:14" x14ac:dyDescent="0.2"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3:14" x14ac:dyDescent="0.2"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3:14" x14ac:dyDescent="0.2"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3:14" x14ac:dyDescent="0.2"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3:14" x14ac:dyDescent="0.2"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3:14" x14ac:dyDescent="0.2"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3:14" x14ac:dyDescent="0.2"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3:14" x14ac:dyDescent="0.2"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3:14" x14ac:dyDescent="0.2"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3:14" x14ac:dyDescent="0.2"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3:14" x14ac:dyDescent="0.2"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3:14" x14ac:dyDescent="0.2"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3:14" x14ac:dyDescent="0.2"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3:14" x14ac:dyDescent="0.2"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3:14" x14ac:dyDescent="0.2"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3:14" x14ac:dyDescent="0.2"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3:14" x14ac:dyDescent="0.2"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3:14" x14ac:dyDescent="0.2"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3:14" x14ac:dyDescent="0.2"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3:14" x14ac:dyDescent="0.2"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3:14" x14ac:dyDescent="0.2"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3:14" x14ac:dyDescent="0.2"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3:14" x14ac:dyDescent="0.2"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3:14" x14ac:dyDescent="0.2"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3:14" x14ac:dyDescent="0.2"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3:14" x14ac:dyDescent="0.2"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3:14" x14ac:dyDescent="0.2"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3:14" x14ac:dyDescent="0.2"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3:14" x14ac:dyDescent="0.2"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3:14" x14ac:dyDescent="0.2"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3:14" x14ac:dyDescent="0.2"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3:14" x14ac:dyDescent="0.2"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3:14" x14ac:dyDescent="0.2"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3:14" x14ac:dyDescent="0.2"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3:14" x14ac:dyDescent="0.2"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3:14" x14ac:dyDescent="0.2"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3:14" x14ac:dyDescent="0.2"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3:14" x14ac:dyDescent="0.2"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3:14" x14ac:dyDescent="0.2"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3:14" x14ac:dyDescent="0.2"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3:14" x14ac:dyDescent="0.2"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3:14" x14ac:dyDescent="0.2"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3:14" x14ac:dyDescent="0.2"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3:14" x14ac:dyDescent="0.2"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3:14" x14ac:dyDescent="0.2"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3:14" x14ac:dyDescent="0.2"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3:14" x14ac:dyDescent="0.2"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3:14" x14ac:dyDescent="0.2"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3:14" x14ac:dyDescent="0.2"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3:14" x14ac:dyDescent="0.2"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3:14" x14ac:dyDescent="0.2"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3:14" x14ac:dyDescent="0.2"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3:14" x14ac:dyDescent="0.2"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3:14" x14ac:dyDescent="0.2"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3:14" x14ac:dyDescent="0.2"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3:14" x14ac:dyDescent="0.2"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3:14" x14ac:dyDescent="0.2"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3:14" x14ac:dyDescent="0.2"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3:14" x14ac:dyDescent="0.2"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3:14" x14ac:dyDescent="0.2"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3:14" x14ac:dyDescent="0.2"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3:14" x14ac:dyDescent="0.2"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3:14" x14ac:dyDescent="0.2"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3:14" x14ac:dyDescent="0.2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3:14" x14ac:dyDescent="0.2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3:14" x14ac:dyDescent="0.2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3:14" x14ac:dyDescent="0.2"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3:14" x14ac:dyDescent="0.2"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3:14" x14ac:dyDescent="0.2"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3:14" x14ac:dyDescent="0.2"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3:14" x14ac:dyDescent="0.2"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3:14" x14ac:dyDescent="0.2"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3:14" x14ac:dyDescent="0.2"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3:14" x14ac:dyDescent="0.2"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3:14" x14ac:dyDescent="0.2"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3:14" x14ac:dyDescent="0.2"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3:14" x14ac:dyDescent="0.2"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3:14" x14ac:dyDescent="0.2"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3:14" x14ac:dyDescent="0.2"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3:14" x14ac:dyDescent="0.2"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3:14" x14ac:dyDescent="0.2"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3:14" x14ac:dyDescent="0.2"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3:14" x14ac:dyDescent="0.2"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3:14" x14ac:dyDescent="0.2"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3:14" x14ac:dyDescent="0.2"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3:14" x14ac:dyDescent="0.2"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3:14" x14ac:dyDescent="0.2"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3:14" x14ac:dyDescent="0.2"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3:14" x14ac:dyDescent="0.2"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3:14" x14ac:dyDescent="0.2"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3:14" x14ac:dyDescent="0.2"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3:14" x14ac:dyDescent="0.2"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3:14" x14ac:dyDescent="0.2"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3:14" x14ac:dyDescent="0.2"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3:14" x14ac:dyDescent="0.2"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3:14" x14ac:dyDescent="0.2"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3:14" x14ac:dyDescent="0.2"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3:14" x14ac:dyDescent="0.2"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3:14" x14ac:dyDescent="0.2"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3:14" x14ac:dyDescent="0.2"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3:14" x14ac:dyDescent="0.2"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3:14" x14ac:dyDescent="0.2"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3:14" x14ac:dyDescent="0.2"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3:14" x14ac:dyDescent="0.2"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3:14" x14ac:dyDescent="0.2"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3:14" x14ac:dyDescent="0.2"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3:14" x14ac:dyDescent="0.2"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3:14" x14ac:dyDescent="0.2"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3:14" x14ac:dyDescent="0.2"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3:14" x14ac:dyDescent="0.2"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3:14" x14ac:dyDescent="0.2"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3:14" x14ac:dyDescent="0.2"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3:14" x14ac:dyDescent="0.2"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3:14" x14ac:dyDescent="0.2"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3:14" x14ac:dyDescent="0.2"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3:14" x14ac:dyDescent="0.2"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3:14" x14ac:dyDescent="0.2"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3:14" x14ac:dyDescent="0.2"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3:14" x14ac:dyDescent="0.2"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3:14" x14ac:dyDescent="0.2"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3:14" x14ac:dyDescent="0.2"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3:14" x14ac:dyDescent="0.2"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3:14" x14ac:dyDescent="0.2"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3:14" x14ac:dyDescent="0.2"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3:14" x14ac:dyDescent="0.2"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3:14" x14ac:dyDescent="0.2"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3:14" x14ac:dyDescent="0.2"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3:14" x14ac:dyDescent="0.2"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3:14" x14ac:dyDescent="0.2"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3:14" x14ac:dyDescent="0.2"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3:14" x14ac:dyDescent="0.2"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3:14" x14ac:dyDescent="0.2"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3:14" x14ac:dyDescent="0.2"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3:14" x14ac:dyDescent="0.2"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3:14" x14ac:dyDescent="0.2"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3:14" x14ac:dyDescent="0.2"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3:14" x14ac:dyDescent="0.2"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3:14" x14ac:dyDescent="0.2"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3:14" x14ac:dyDescent="0.2"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3:14" x14ac:dyDescent="0.2"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3:14" x14ac:dyDescent="0.2"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3:14" x14ac:dyDescent="0.2"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3:14" x14ac:dyDescent="0.2"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3:14" x14ac:dyDescent="0.2"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3:14" x14ac:dyDescent="0.2"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3:14" x14ac:dyDescent="0.2"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3:14" x14ac:dyDescent="0.2"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3:14" x14ac:dyDescent="0.2"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3:14" x14ac:dyDescent="0.2"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3:14" x14ac:dyDescent="0.2"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3:14" x14ac:dyDescent="0.2"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3:14" x14ac:dyDescent="0.2"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3:14" x14ac:dyDescent="0.2"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3:14" x14ac:dyDescent="0.2"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3:14" x14ac:dyDescent="0.2"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3:14" x14ac:dyDescent="0.2"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3:14" x14ac:dyDescent="0.2"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3:14" x14ac:dyDescent="0.2"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3:14" x14ac:dyDescent="0.2"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3:14" x14ac:dyDescent="0.2"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3:14" x14ac:dyDescent="0.2"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3:14" x14ac:dyDescent="0.2"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3:14" x14ac:dyDescent="0.2"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3:14" x14ac:dyDescent="0.2"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3:14" x14ac:dyDescent="0.2"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3:14" x14ac:dyDescent="0.2"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3:14" x14ac:dyDescent="0.2"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3:14" x14ac:dyDescent="0.2"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3:14" x14ac:dyDescent="0.2"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3:14" x14ac:dyDescent="0.2"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3:14" x14ac:dyDescent="0.2"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3:14" x14ac:dyDescent="0.2"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3:14" x14ac:dyDescent="0.2"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3:14" x14ac:dyDescent="0.2"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3:14" x14ac:dyDescent="0.2"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3:14" x14ac:dyDescent="0.2"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3:14" x14ac:dyDescent="0.2"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3:14" x14ac:dyDescent="0.2"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3:14" x14ac:dyDescent="0.2"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3:14" x14ac:dyDescent="0.2"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3:14" x14ac:dyDescent="0.2"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3:14" x14ac:dyDescent="0.2"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3:14" x14ac:dyDescent="0.2"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3:14" x14ac:dyDescent="0.2"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3:14" x14ac:dyDescent="0.2"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3:14" x14ac:dyDescent="0.2"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3:14" x14ac:dyDescent="0.2"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3:14" x14ac:dyDescent="0.2"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3:14" x14ac:dyDescent="0.2"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3:14" x14ac:dyDescent="0.2"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3:14" x14ac:dyDescent="0.2"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3:14" x14ac:dyDescent="0.2"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3:14" x14ac:dyDescent="0.2"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3:14" x14ac:dyDescent="0.2"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3:14" x14ac:dyDescent="0.2"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3:14" x14ac:dyDescent="0.2"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3:14" x14ac:dyDescent="0.2"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3:14" x14ac:dyDescent="0.2"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3:14" x14ac:dyDescent="0.2"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3:14" x14ac:dyDescent="0.2"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3:14" x14ac:dyDescent="0.2"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3:14" x14ac:dyDescent="0.2"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3:14" x14ac:dyDescent="0.2"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3:14" x14ac:dyDescent="0.2"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3:14" x14ac:dyDescent="0.2"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3:14" x14ac:dyDescent="0.2"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3:14" x14ac:dyDescent="0.2"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3:14" x14ac:dyDescent="0.2"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3:14" x14ac:dyDescent="0.2"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3:14" x14ac:dyDescent="0.2"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3:14" x14ac:dyDescent="0.2"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3:14" x14ac:dyDescent="0.2"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3:14" x14ac:dyDescent="0.2"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3:14" x14ac:dyDescent="0.2"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3:14" x14ac:dyDescent="0.2"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3:14" x14ac:dyDescent="0.2"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3:14" x14ac:dyDescent="0.2"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3:14" x14ac:dyDescent="0.2"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3:14" x14ac:dyDescent="0.2"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3:14" x14ac:dyDescent="0.2"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3:14" x14ac:dyDescent="0.2"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3:14" x14ac:dyDescent="0.2"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3:14" x14ac:dyDescent="0.2"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3:14" x14ac:dyDescent="0.2"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3:14" x14ac:dyDescent="0.2"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3:14" x14ac:dyDescent="0.2"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3:14" x14ac:dyDescent="0.2"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3:14" x14ac:dyDescent="0.2"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3:14" x14ac:dyDescent="0.2"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3:14" x14ac:dyDescent="0.2"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3:14" x14ac:dyDescent="0.2"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3:14" x14ac:dyDescent="0.2"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3:14" x14ac:dyDescent="0.2"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3:14" x14ac:dyDescent="0.2"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3:14" x14ac:dyDescent="0.2"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3:14" x14ac:dyDescent="0.2"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3:14" x14ac:dyDescent="0.2"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3:14" x14ac:dyDescent="0.2"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3:14" x14ac:dyDescent="0.2"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3:14" x14ac:dyDescent="0.2"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3:14" x14ac:dyDescent="0.2"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3:14" x14ac:dyDescent="0.2"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3:14" x14ac:dyDescent="0.2"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3:14" x14ac:dyDescent="0.2"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3:14" x14ac:dyDescent="0.2"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3:14" x14ac:dyDescent="0.2"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3:14" x14ac:dyDescent="0.2"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3:14" x14ac:dyDescent="0.2"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3:14" x14ac:dyDescent="0.2"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3:14" x14ac:dyDescent="0.2"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3:14" x14ac:dyDescent="0.2"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3:14" x14ac:dyDescent="0.2"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3:14" x14ac:dyDescent="0.2"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3:14" x14ac:dyDescent="0.2"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3:14" x14ac:dyDescent="0.2"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3:14" x14ac:dyDescent="0.2"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3:14" x14ac:dyDescent="0.2"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3:14" x14ac:dyDescent="0.2"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3:14" x14ac:dyDescent="0.2"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3:14" x14ac:dyDescent="0.2"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3:14" x14ac:dyDescent="0.2"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3:14" x14ac:dyDescent="0.2"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3:14" x14ac:dyDescent="0.2"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3:14" x14ac:dyDescent="0.2"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3:14" x14ac:dyDescent="0.2"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3:14" x14ac:dyDescent="0.2"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3:14" x14ac:dyDescent="0.2"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3:14" x14ac:dyDescent="0.2"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3:14" x14ac:dyDescent="0.2"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3:14" x14ac:dyDescent="0.2"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3:14" x14ac:dyDescent="0.2"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3:14" x14ac:dyDescent="0.2"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3:14" x14ac:dyDescent="0.2"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3:14" x14ac:dyDescent="0.2"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3:14" x14ac:dyDescent="0.2"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3:14" x14ac:dyDescent="0.2"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3:14" x14ac:dyDescent="0.2"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3:14" x14ac:dyDescent="0.2"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3:14" x14ac:dyDescent="0.2"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3:14" x14ac:dyDescent="0.2"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3:14" x14ac:dyDescent="0.2"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3:14" x14ac:dyDescent="0.2"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3:14" x14ac:dyDescent="0.2"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3:14" x14ac:dyDescent="0.2"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3:14" x14ac:dyDescent="0.2"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3:14" x14ac:dyDescent="0.2"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3:14" x14ac:dyDescent="0.2"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3:14" x14ac:dyDescent="0.2"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3:14" x14ac:dyDescent="0.2"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3:14" x14ac:dyDescent="0.2"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3:14" x14ac:dyDescent="0.2"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3:14" x14ac:dyDescent="0.2"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3:14" x14ac:dyDescent="0.2"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3:14" x14ac:dyDescent="0.2"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3:14" x14ac:dyDescent="0.2"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3:14" x14ac:dyDescent="0.2"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3:14" x14ac:dyDescent="0.2"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3:14" x14ac:dyDescent="0.2"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3:14" x14ac:dyDescent="0.2"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3:14" x14ac:dyDescent="0.2"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3:14" x14ac:dyDescent="0.2"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3:14" x14ac:dyDescent="0.2"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3:14" x14ac:dyDescent="0.2"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3:14" x14ac:dyDescent="0.2"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3:14" x14ac:dyDescent="0.2"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3:14" x14ac:dyDescent="0.2"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3:14" x14ac:dyDescent="0.2"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3:14" x14ac:dyDescent="0.2"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3:14" x14ac:dyDescent="0.2"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3:14" x14ac:dyDescent="0.2"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3:14" x14ac:dyDescent="0.2"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3:14" x14ac:dyDescent="0.2"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3:14" x14ac:dyDescent="0.2"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3:14" x14ac:dyDescent="0.2"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3:14" x14ac:dyDescent="0.2"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3:14" x14ac:dyDescent="0.2"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3:14" x14ac:dyDescent="0.2"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3:14" x14ac:dyDescent="0.2"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3:14" x14ac:dyDescent="0.2"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3:14" x14ac:dyDescent="0.2"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3:14" x14ac:dyDescent="0.2"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3:14" x14ac:dyDescent="0.2"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3:14" x14ac:dyDescent="0.2"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3:14" x14ac:dyDescent="0.2"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3:14" x14ac:dyDescent="0.2"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3:14" x14ac:dyDescent="0.2"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3:14" x14ac:dyDescent="0.2"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3:14" x14ac:dyDescent="0.2"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3:14" x14ac:dyDescent="0.2"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3:14" x14ac:dyDescent="0.2"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3:14" x14ac:dyDescent="0.2"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3:14" x14ac:dyDescent="0.2"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3:14" x14ac:dyDescent="0.2"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3:14" x14ac:dyDescent="0.2"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3:14" x14ac:dyDescent="0.2"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3:14" x14ac:dyDescent="0.2"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3:14" x14ac:dyDescent="0.2"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3:14" x14ac:dyDescent="0.2"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3:14" x14ac:dyDescent="0.2"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3:14" x14ac:dyDescent="0.2"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3:14" x14ac:dyDescent="0.2"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3:14" x14ac:dyDescent="0.2"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3:14" x14ac:dyDescent="0.2"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3:14" x14ac:dyDescent="0.2"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3:14" x14ac:dyDescent="0.2"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3:14" x14ac:dyDescent="0.2"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3:14" x14ac:dyDescent="0.2"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3:14" x14ac:dyDescent="0.2"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3:14" x14ac:dyDescent="0.2"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3:14" x14ac:dyDescent="0.2"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3:14" x14ac:dyDescent="0.2"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3:14" x14ac:dyDescent="0.2"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3:14" x14ac:dyDescent="0.2"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3:14" x14ac:dyDescent="0.2"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3:14" x14ac:dyDescent="0.2"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3:14" x14ac:dyDescent="0.2"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3:14" x14ac:dyDescent="0.2"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3:14" x14ac:dyDescent="0.2"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3:14" x14ac:dyDescent="0.2"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3:14" x14ac:dyDescent="0.2"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3:14" x14ac:dyDescent="0.2"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3:14" x14ac:dyDescent="0.2"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3:14" x14ac:dyDescent="0.2"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3:14" x14ac:dyDescent="0.2"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3:14" x14ac:dyDescent="0.2"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3:14" x14ac:dyDescent="0.2"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3:14" x14ac:dyDescent="0.2"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3:14" x14ac:dyDescent="0.2"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3:14" x14ac:dyDescent="0.2"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3:14" x14ac:dyDescent="0.2"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3:14" x14ac:dyDescent="0.2"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3:14" x14ac:dyDescent="0.2"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3:14" x14ac:dyDescent="0.2"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3:14" x14ac:dyDescent="0.2"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3:14" x14ac:dyDescent="0.2"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3:14" x14ac:dyDescent="0.2"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3:14" x14ac:dyDescent="0.2"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3:14" x14ac:dyDescent="0.2"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3:14" x14ac:dyDescent="0.2"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3:14" x14ac:dyDescent="0.2"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3:14" x14ac:dyDescent="0.2"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3:14" x14ac:dyDescent="0.2"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3:14" x14ac:dyDescent="0.2"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3:14" x14ac:dyDescent="0.2"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3:14" x14ac:dyDescent="0.2"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3:14" x14ac:dyDescent="0.2"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3:14" x14ac:dyDescent="0.2"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3:14" x14ac:dyDescent="0.2"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3:14" x14ac:dyDescent="0.2"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3:14" x14ac:dyDescent="0.2"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3:14" x14ac:dyDescent="0.2"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3:14" x14ac:dyDescent="0.2"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3:14" x14ac:dyDescent="0.2"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3:14" x14ac:dyDescent="0.2"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3:14" x14ac:dyDescent="0.2"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3:14" x14ac:dyDescent="0.2"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3:14" x14ac:dyDescent="0.2"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3:14" x14ac:dyDescent="0.2"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3:14" x14ac:dyDescent="0.2"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3:14" x14ac:dyDescent="0.2"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3:14" x14ac:dyDescent="0.2"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3:14" x14ac:dyDescent="0.2"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3:14" x14ac:dyDescent="0.2"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3:14" x14ac:dyDescent="0.2"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3:14" x14ac:dyDescent="0.2"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3:14" x14ac:dyDescent="0.2"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3:14" x14ac:dyDescent="0.2"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3:14" x14ac:dyDescent="0.2"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3:14" x14ac:dyDescent="0.2"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3:14" x14ac:dyDescent="0.2"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3:14" x14ac:dyDescent="0.2"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3:14" x14ac:dyDescent="0.2"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3:14" x14ac:dyDescent="0.2"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3:14" x14ac:dyDescent="0.2"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3:14" x14ac:dyDescent="0.2"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3:14" x14ac:dyDescent="0.2"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3:14" x14ac:dyDescent="0.2"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3:14" x14ac:dyDescent="0.2"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3:14" x14ac:dyDescent="0.2"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3:14" x14ac:dyDescent="0.2"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3:14" x14ac:dyDescent="0.2"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3:14" x14ac:dyDescent="0.2"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3:14" x14ac:dyDescent="0.2"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3:14" x14ac:dyDescent="0.2"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3:14" x14ac:dyDescent="0.2"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3:14" x14ac:dyDescent="0.2"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3:14" x14ac:dyDescent="0.2"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3:14" x14ac:dyDescent="0.2"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3:14" x14ac:dyDescent="0.2"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3:14" x14ac:dyDescent="0.2"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3:14" x14ac:dyDescent="0.2"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3:14" x14ac:dyDescent="0.2"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3:14" x14ac:dyDescent="0.2"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3:14" x14ac:dyDescent="0.2"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3:14" x14ac:dyDescent="0.2"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3:14" x14ac:dyDescent="0.2"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3:14" x14ac:dyDescent="0.2"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3:14" x14ac:dyDescent="0.2"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3:14" x14ac:dyDescent="0.2"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3:14" x14ac:dyDescent="0.2"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3:14" x14ac:dyDescent="0.2"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3:14" x14ac:dyDescent="0.2"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3:14" x14ac:dyDescent="0.2"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3:14" x14ac:dyDescent="0.2"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3:14" x14ac:dyDescent="0.2"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3:14" x14ac:dyDescent="0.2"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3:14" x14ac:dyDescent="0.2"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3:14" x14ac:dyDescent="0.2"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3:14" x14ac:dyDescent="0.2"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3:14" x14ac:dyDescent="0.2"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3:14" x14ac:dyDescent="0.2"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3:14" x14ac:dyDescent="0.2"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3:14" x14ac:dyDescent="0.2"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3:14" x14ac:dyDescent="0.2"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3:14" x14ac:dyDescent="0.2"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3:14" x14ac:dyDescent="0.2"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3:14" x14ac:dyDescent="0.2"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3:14" x14ac:dyDescent="0.2"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3:14" x14ac:dyDescent="0.2"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3:14" x14ac:dyDescent="0.2"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3:14" x14ac:dyDescent="0.2"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3:14" x14ac:dyDescent="0.2"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3:14" x14ac:dyDescent="0.2"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3:14" x14ac:dyDescent="0.2"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3:14" x14ac:dyDescent="0.2"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3:14" x14ac:dyDescent="0.2"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3:14" x14ac:dyDescent="0.2"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3:14" x14ac:dyDescent="0.2"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3:14" x14ac:dyDescent="0.2"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3:14" x14ac:dyDescent="0.2"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3:14" x14ac:dyDescent="0.2"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3:14" x14ac:dyDescent="0.2"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3:14" x14ac:dyDescent="0.2"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3:14" x14ac:dyDescent="0.2"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3:14" x14ac:dyDescent="0.2"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3:14" x14ac:dyDescent="0.2"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3:14" x14ac:dyDescent="0.2"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3:14" x14ac:dyDescent="0.2"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3:14" x14ac:dyDescent="0.2"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3:14" x14ac:dyDescent="0.2"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3:14" x14ac:dyDescent="0.2"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3:14" x14ac:dyDescent="0.2"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3:14" x14ac:dyDescent="0.2"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3:14" x14ac:dyDescent="0.2"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3:14" x14ac:dyDescent="0.2"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3:14" x14ac:dyDescent="0.2"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3:14" x14ac:dyDescent="0.2"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3:14" x14ac:dyDescent="0.2"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3:14" x14ac:dyDescent="0.2"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3:14" x14ac:dyDescent="0.2"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3:14" x14ac:dyDescent="0.2"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3:14" x14ac:dyDescent="0.2"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3:14" x14ac:dyDescent="0.2"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3:14" x14ac:dyDescent="0.2"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3:14" x14ac:dyDescent="0.2"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3:14" x14ac:dyDescent="0.2"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3:14" x14ac:dyDescent="0.2"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3:14" x14ac:dyDescent="0.2"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3:14" x14ac:dyDescent="0.2"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3:14" x14ac:dyDescent="0.2"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3:14" x14ac:dyDescent="0.2"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3:14" x14ac:dyDescent="0.2"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3:14" x14ac:dyDescent="0.2"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3:14" x14ac:dyDescent="0.2"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3:14" x14ac:dyDescent="0.2"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3:14" x14ac:dyDescent="0.2"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3:14" x14ac:dyDescent="0.2"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3:14" x14ac:dyDescent="0.2"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3:14" x14ac:dyDescent="0.2"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3:14" x14ac:dyDescent="0.2"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3:14" x14ac:dyDescent="0.2"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3:14" x14ac:dyDescent="0.2"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3:14" x14ac:dyDescent="0.2"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3:14" x14ac:dyDescent="0.2"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3:14" x14ac:dyDescent="0.2"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3:14" x14ac:dyDescent="0.2"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3:14" x14ac:dyDescent="0.2"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3:14" x14ac:dyDescent="0.2"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3:14" x14ac:dyDescent="0.2"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3:14" x14ac:dyDescent="0.2"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3:14" x14ac:dyDescent="0.2"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3:14" x14ac:dyDescent="0.2"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3:14" x14ac:dyDescent="0.2"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3:14" x14ac:dyDescent="0.2"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3:14" x14ac:dyDescent="0.2"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3:14" x14ac:dyDescent="0.2"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3:14" x14ac:dyDescent="0.2"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3:14" x14ac:dyDescent="0.2"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3:14" x14ac:dyDescent="0.2"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3:14" x14ac:dyDescent="0.2"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3:14" x14ac:dyDescent="0.2"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3:14" x14ac:dyDescent="0.2"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3:14" x14ac:dyDescent="0.2"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3:14" x14ac:dyDescent="0.2"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3:14" x14ac:dyDescent="0.2"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3:14" x14ac:dyDescent="0.2"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3:14" x14ac:dyDescent="0.2"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3:14" x14ac:dyDescent="0.2"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3:14" x14ac:dyDescent="0.2"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3:14" x14ac:dyDescent="0.2"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3:14" x14ac:dyDescent="0.2"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3:14" x14ac:dyDescent="0.2"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3:14" x14ac:dyDescent="0.2"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3:14" x14ac:dyDescent="0.2"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3:14" x14ac:dyDescent="0.2"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3:14" x14ac:dyDescent="0.2"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3:14" x14ac:dyDescent="0.2"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3:14" x14ac:dyDescent="0.2"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3:14" x14ac:dyDescent="0.2"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3:14" x14ac:dyDescent="0.2"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3:14" x14ac:dyDescent="0.2"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3:14" x14ac:dyDescent="0.2"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3:14" x14ac:dyDescent="0.2"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3:14" x14ac:dyDescent="0.2"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3:14" x14ac:dyDescent="0.2"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3:14" x14ac:dyDescent="0.2"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3:14" x14ac:dyDescent="0.2"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3:14" x14ac:dyDescent="0.2"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3:14" x14ac:dyDescent="0.2"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3:14" x14ac:dyDescent="0.2"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3:14" x14ac:dyDescent="0.2"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3:14" x14ac:dyDescent="0.2"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3:14" x14ac:dyDescent="0.2"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3:14" x14ac:dyDescent="0.2"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3:14" x14ac:dyDescent="0.2"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3:14" x14ac:dyDescent="0.2"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3:14" x14ac:dyDescent="0.2"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3:14" x14ac:dyDescent="0.2"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3:14" x14ac:dyDescent="0.2"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3:14" x14ac:dyDescent="0.2"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3:14" x14ac:dyDescent="0.2"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3:14" x14ac:dyDescent="0.2"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3:14" x14ac:dyDescent="0.2"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3:14" x14ac:dyDescent="0.2"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3:14" x14ac:dyDescent="0.2"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3:14" x14ac:dyDescent="0.2"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3:14" x14ac:dyDescent="0.2"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3:14" x14ac:dyDescent="0.2"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3:14" x14ac:dyDescent="0.2"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3:14" x14ac:dyDescent="0.2"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3:14" x14ac:dyDescent="0.2"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3:14" x14ac:dyDescent="0.2"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3:14" x14ac:dyDescent="0.2"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3:14" x14ac:dyDescent="0.2"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3:14" x14ac:dyDescent="0.2"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3:14" x14ac:dyDescent="0.2"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3:14" x14ac:dyDescent="0.2"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3:14" x14ac:dyDescent="0.2"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3:14" x14ac:dyDescent="0.2"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3:14" x14ac:dyDescent="0.2"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3:14" x14ac:dyDescent="0.2"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3:14" x14ac:dyDescent="0.2"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3:14" x14ac:dyDescent="0.2"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3:14" x14ac:dyDescent="0.2"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3:14" x14ac:dyDescent="0.2"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3:14" x14ac:dyDescent="0.2"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3:14" x14ac:dyDescent="0.2"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3:14" x14ac:dyDescent="0.2"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3:14" x14ac:dyDescent="0.2"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3:14" x14ac:dyDescent="0.2"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3:14" x14ac:dyDescent="0.2"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3:14" x14ac:dyDescent="0.2"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3:14" x14ac:dyDescent="0.2"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3:14" x14ac:dyDescent="0.2"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3:14" x14ac:dyDescent="0.2"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3:14" x14ac:dyDescent="0.2"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3:14" x14ac:dyDescent="0.2"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3:14" x14ac:dyDescent="0.2"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3:14" x14ac:dyDescent="0.2"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3:14" x14ac:dyDescent="0.2"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3:14" x14ac:dyDescent="0.2"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3:14" x14ac:dyDescent="0.2"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3:14" x14ac:dyDescent="0.2"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3:14" x14ac:dyDescent="0.2"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3:14" x14ac:dyDescent="0.2"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3:14" x14ac:dyDescent="0.2"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3:14" x14ac:dyDescent="0.2"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3:14" x14ac:dyDescent="0.2"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3:14" x14ac:dyDescent="0.2"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3:14" x14ac:dyDescent="0.2"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3:14" x14ac:dyDescent="0.2"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3:14" x14ac:dyDescent="0.2"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3:14" x14ac:dyDescent="0.2"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3:14" x14ac:dyDescent="0.2"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3:14" x14ac:dyDescent="0.2"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3:14" x14ac:dyDescent="0.2"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3:14" x14ac:dyDescent="0.2"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3:14" x14ac:dyDescent="0.2"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3:14" x14ac:dyDescent="0.2"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3:14" x14ac:dyDescent="0.2"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3:14" x14ac:dyDescent="0.2"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3:14" x14ac:dyDescent="0.2"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3:14" x14ac:dyDescent="0.2"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3:14" x14ac:dyDescent="0.2"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3:14" x14ac:dyDescent="0.2"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3:14" x14ac:dyDescent="0.2"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3:14" x14ac:dyDescent="0.2"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3:14" x14ac:dyDescent="0.2"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3:14" x14ac:dyDescent="0.2"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3:14" x14ac:dyDescent="0.2"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3:14" x14ac:dyDescent="0.2"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3:14" x14ac:dyDescent="0.2"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3:14" x14ac:dyDescent="0.2"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3:14" x14ac:dyDescent="0.2"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3:14" x14ac:dyDescent="0.2"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3:14" x14ac:dyDescent="0.2"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3:14" x14ac:dyDescent="0.2"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3:14" x14ac:dyDescent="0.2"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3:14" x14ac:dyDescent="0.2"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3:14" x14ac:dyDescent="0.2"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3:14" x14ac:dyDescent="0.2"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3:14" x14ac:dyDescent="0.2"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3:14" x14ac:dyDescent="0.2"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3:14" x14ac:dyDescent="0.2"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3:14" x14ac:dyDescent="0.2"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3:14" x14ac:dyDescent="0.2"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3:14" x14ac:dyDescent="0.2"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3:14" x14ac:dyDescent="0.2"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3:14" x14ac:dyDescent="0.2"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3:14" x14ac:dyDescent="0.2"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3:14" x14ac:dyDescent="0.2"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3:14" x14ac:dyDescent="0.2"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3:14" x14ac:dyDescent="0.2"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3:14" x14ac:dyDescent="0.2"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3:14" x14ac:dyDescent="0.2"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3:14" x14ac:dyDescent="0.2"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3:14" x14ac:dyDescent="0.2"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3:14" x14ac:dyDescent="0.2"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3:14" x14ac:dyDescent="0.2"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3:14" x14ac:dyDescent="0.2"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3:14" x14ac:dyDescent="0.2"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3:14" x14ac:dyDescent="0.2"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3:14" x14ac:dyDescent="0.2"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3:14" x14ac:dyDescent="0.2"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3:14" x14ac:dyDescent="0.2"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3:14" x14ac:dyDescent="0.2"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3:14" x14ac:dyDescent="0.2"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3:14" x14ac:dyDescent="0.2"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3:14" x14ac:dyDescent="0.2"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3:14" x14ac:dyDescent="0.2"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3:14" x14ac:dyDescent="0.2"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3:14" x14ac:dyDescent="0.2"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3:14" x14ac:dyDescent="0.2"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3:14" x14ac:dyDescent="0.2"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3:14" x14ac:dyDescent="0.2"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3:14" x14ac:dyDescent="0.2"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3:14" x14ac:dyDescent="0.2"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3:14" x14ac:dyDescent="0.2"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3:14" x14ac:dyDescent="0.2"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3:14" x14ac:dyDescent="0.2"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3:14" x14ac:dyDescent="0.2"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3:14" x14ac:dyDescent="0.2"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3:14" x14ac:dyDescent="0.2"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3:14" x14ac:dyDescent="0.2"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3:14" x14ac:dyDescent="0.2"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3:14" x14ac:dyDescent="0.2"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3:14" x14ac:dyDescent="0.2"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3:14" x14ac:dyDescent="0.2"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3:14" x14ac:dyDescent="0.2"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3:14" x14ac:dyDescent="0.2"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3:14" x14ac:dyDescent="0.2"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3:14" x14ac:dyDescent="0.2"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3:14" x14ac:dyDescent="0.2"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3:14" x14ac:dyDescent="0.2"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3:14" x14ac:dyDescent="0.2"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3:14" x14ac:dyDescent="0.2"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3:14" x14ac:dyDescent="0.2"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3:14" x14ac:dyDescent="0.2"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3:14" x14ac:dyDescent="0.2"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3:14" x14ac:dyDescent="0.2"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3:14" x14ac:dyDescent="0.2"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3:14" x14ac:dyDescent="0.2"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3:14" x14ac:dyDescent="0.2"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3:14" x14ac:dyDescent="0.2"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3:14" x14ac:dyDescent="0.2"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3:14" x14ac:dyDescent="0.2"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3:14" x14ac:dyDescent="0.2"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3:14" x14ac:dyDescent="0.2"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3:14" x14ac:dyDescent="0.2"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3:14" x14ac:dyDescent="0.2"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3:14" x14ac:dyDescent="0.2"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3:14" x14ac:dyDescent="0.2"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3:14" x14ac:dyDescent="0.2"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3:14" x14ac:dyDescent="0.2"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3:14" x14ac:dyDescent="0.2"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3:14" x14ac:dyDescent="0.2"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3:14" x14ac:dyDescent="0.2"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3:14" x14ac:dyDescent="0.2"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3:14" x14ac:dyDescent="0.2"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3:14" x14ac:dyDescent="0.2"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3:14" x14ac:dyDescent="0.2"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3:14" x14ac:dyDescent="0.2"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3:14" x14ac:dyDescent="0.2"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3:14" x14ac:dyDescent="0.2"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3:14" x14ac:dyDescent="0.2"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3:14" x14ac:dyDescent="0.2"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3:14" x14ac:dyDescent="0.2"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3:14" x14ac:dyDescent="0.2"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3:14" x14ac:dyDescent="0.2"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3:14" x14ac:dyDescent="0.2"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3:14" x14ac:dyDescent="0.2"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3:14" x14ac:dyDescent="0.2"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3:14" x14ac:dyDescent="0.2"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3:14" x14ac:dyDescent="0.2"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3:14" x14ac:dyDescent="0.2"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3:14" x14ac:dyDescent="0.2"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3:14" x14ac:dyDescent="0.2"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3:14" x14ac:dyDescent="0.2"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3:14" x14ac:dyDescent="0.2"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3:14" x14ac:dyDescent="0.2"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3:14" x14ac:dyDescent="0.2"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3:14" x14ac:dyDescent="0.2"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3:14" x14ac:dyDescent="0.2"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3:14" x14ac:dyDescent="0.2"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3:14" x14ac:dyDescent="0.2"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3:14" x14ac:dyDescent="0.2"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3:14" x14ac:dyDescent="0.2"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3:14" x14ac:dyDescent="0.2"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3:14" x14ac:dyDescent="0.2"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3:14" x14ac:dyDescent="0.2"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3:14" x14ac:dyDescent="0.2"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3:14" x14ac:dyDescent="0.2"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3:14" x14ac:dyDescent="0.2"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3:14" x14ac:dyDescent="0.2"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3:14" x14ac:dyDescent="0.2"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3:14" x14ac:dyDescent="0.2"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3:14" x14ac:dyDescent="0.2"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3:14" x14ac:dyDescent="0.2"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3:14" x14ac:dyDescent="0.2"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3:14" x14ac:dyDescent="0.2"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3:14" x14ac:dyDescent="0.2"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3:14" x14ac:dyDescent="0.2"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3:14" x14ac:dyDescent="0.2"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3:14" x14ac:dyDescent="0.2"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3:14" x14ac:dyDescent="0.2"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3:14" x14ac:dyDescent="0.2"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3:14" x14ac:dyDescent="0.2"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3:14" x14ac:dyDescent="0.2"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3:14" x14ac:dyDescent="0.2"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3:14" x14ac:dyDescent="0.2"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3:14" x14ac:dyDescent="0.2"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3:14" x14ac:dyDescent="0.2"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3:14" x14ac:dyDescent="0.2"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3:14" x14ac:dyDescent="0.2"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3:14" x14ac:dyDescent="0.2"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3:14" x14ac:dyDescent="0.2"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3:14" x14ac:dyDescent="0.2"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3:14" x14ac:dyDescent="0.2"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3:14" x14ac:dyDescent="0.2"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3:14" x14ac:dyDescent="0.2"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3:14" x14ac:dyDescent="0.2"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3:14" x14ac:dyDescent="0.2"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3:14" x14ac:dyDescent="0.2"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3:14" x14ac:dyDescent="0.2"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3:14" x14ac:dyDescent="0.2"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3:14" x14ac:dyDescent="0.2"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3:14" x14ac:dyDescent="0.2"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3:14" x14ac:dyDescent="0.2"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3:14" x14ac:dyDescent="0.2"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3:14" x14ac:dyDescent="0.2"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3:14" x14ac:dyDescent="0.2"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3:14" x14ac:dyDescent="0.2"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3:14" x14ac:dyDescent="0.2"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3:14" x14ac:dyDescent="0.2"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3:14" x14ac:dyDescent="0.2"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3:14" x14ac:dyDescent="0.2"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3:14" x14ac:dyDescent="0.2"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3:14" x14ac:dyDescent="0.2"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3:14" x14ac:dyDescent="0.2"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3:14" x14ac:dyDescent="0.2"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3:14" x14ac:dyDescent="0.2"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3:14" x14ac:dyDescent="0.2"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3:14" x14ac:dyDescent="0.2"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3:14" x14ac:dyDescent="0.2"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3:14" x14ac:dyDescent="0.2"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3:14" x14ac:dyDescent="0.2"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3:14" x14ac:dyDescent="0.2"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3:14" x14ac:dyDescent="0.2"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3:14" x14ac:dyDescent="0.2"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3:14" x14ac:dyDescent="0.2"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3:14" x14ac:dyDescent="0.2"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3:14" x14ac:dyDescent="0.2"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3:14" x14ac:dyDescent="0.2"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3:14" x14ac:dyDescent="0.2"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3:14" x14ac:dyDescent="0.2"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3:14" x14ac:dyDescent="0.2"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3:14" x14ac:dyDescent="0.2"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3:14" x14ac:dyDescent="0.2"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3:14" x14ac:dyDescent="0.2"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3:14" x14ac:dyDescent="0.2"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3:14" x14ac:dyDescent="0.2"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3:14" x14ac:dyDescent="0.2"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3:14" x14ac:dyDescent="0.2"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3:14" x14ac:dyDescent="0.2"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3:14" x14ac:dyDescent="0.2"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3:14" x14ac:dyDescent="0.2"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3:14" x14ac:dyDescent="0.2"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3:14" x14ac:dyDescent="0.2"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3:14" x14ac:dyDescent="0.2"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3:14" x14ac:dyDescent="0.2"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3:14" x14ac:dyDescent="0.2"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3:14" x14ac:dyDescent="0.2"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3:14" x14ac:dyDescent="0.2"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3:14" x14ac:dyDescent="0.2"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3:14" x14ac:dyDescent="0.2"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3:14" x14ac:dyDescent="0.2"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3:14" x14ac:dyDescent="0.2"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3:14" x14ac:dyDescent="0.2"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3:14" x14ac:dyDescent="0.2"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3:14" x14ac:dyDescent="0.2"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3:14" x14ac:dyDescent="0.2"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3:14" x14ac:dyDescent="0.2"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3:14" x14ac:dyDescent="0.2"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3:14" x14ac:dyDescent="0.2"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3:14" x14ac:dyDescent="0.2"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3:14" x14ac:dyDescent="0.2"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3:14" x14ac:dyDescent="0.2"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3:14" x14ac:dyDescent="0.2"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3:14" x14ac:dyDescent="0.2"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3:14" x14ac:dyDescent="0.2"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3:14" x14ac:dyDescent="0.2"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3:14" x14ac:dyDescent="0.2"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3:14" x14ac:dyDescent="0.2"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3:14" x14ac:dyDescent="0.2"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3:14" x14ac:dyDescent="0.2"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3:14" x14ac:dyDescent="0.2"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3:14" x14ac:dyDescent="0.2"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3:14" x14ac:dyDescent="0.2"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3:14" x14ac:dyDescent="0.2"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3:14" x14ac:dyDescent="0.2"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3:14" x14ac:dyDescent="0.2"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</sheetData>
  <mergeCells count="14">
    <mergeCell ref="A1:M1"/>
    <mergeCell ref="A2:M2"/>
    <mergeCell ref="A3:M3"/>
    <mergeCell ref="H4:M4"/>
    <mergeCell ref="A4:B6"/>
    <mergeCell ref="L5:M5"/>
    <mergeCell ref="D4:G4"/>
    <mergeCell ref="H5:I5"/>
    <mergeCell ref="J5:K5"/>
    <mergeCell ref="A116:M116"/>
    <mergeCell ref="A8:B8"/>
    <mergeCell ref="C4:C6"/>
    <mergeCell ref="D5:E5"/>
    <mergeCell ref="F5:G5"/>
  </mergeCells>
  <phoneticPr fontId="3" type="noConversion"/>
  <pageMargins left="1" right="1" top="1" bottom="1" header="0.5" footer="0.5"/>
  <pageSetup scale="70" orientation="portrait" r:id="rId1"/>
  <headerFooter alignWithMargins="0"/>
  <rowBreaks count="1" manualBreakCount="1">
    <brk id="59" max="12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2020-01-28T19:00:41Z</cp:lastPrinted>
  <dcterms:created xsi:type="dcterms:W3CDTF">2005-10-17T17:44:27Z</dcterms:created>
  <dcterms:modified xsi:type="dcterms:W3CDTF">2020-03-05T13:38:51Z</dcterms:modified>
</cp:coreProperties>
</file>